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8445" activeTab="2"/>
  </bookViews>
  <sheets>
    <sheet name="2015-2016" sheetId="1" r:id="rId1"/>
    <sheet name="öğrenci lsitesi" sheetId="2" r:id="rId2"/>
    <sheet name="HESAPLAMA" sheetId="3" r:id="rId3"/>
  </sheets>
  <calcPr calcId="145621"/>
</workbook>
</file>

<file path=xl/calcChain.xml><?xml version="1.0" encoding="utf-8"?>
<calcChain xmlns="http://schemas.openxmlformats.org/spreadsheetml/2006/main">
  <c r="L118" i="1" l="1"/>
  <c r="L61" i="1"/>
  <c r="D17" i="1"/>
  <c r="D18" i="1"/>
  <c r="D71" i="1" l="1"/>
  <c r="D74" i="1" s="1"/>
  <c r="D77" i="1" s="1"/>
  <c r="D80" i="1" s="1"/>
  <c r="D83" i="1" s="1"/>
  <c r="D86" i="1" s="1"/>
  <c r="D89" i="1" s="1"/>
  <c r="D92" i="1" s="1"/>
  <c r="D95" i="1" s="1"/>
  <c r="D98" i="1" s="1"/>
  <c r="D101" i="1" s="1"/>
  <c r="D104" i="1" s="1"/>
  <c r="D107" i="1" s="1"/>
  <c r="D72" i="1"/>
  <c r="D75" i="1" s="1"/>
  <c r="D78" i="1" s="1"/>
  <c r="D81" i="1" s="1"/>
  <c r="D84" i="1" s="1"/>
  <c r="D87" i="1" s="1"/>
  <c r="D90" i="1" s="1"/>
  <c r="D93" i="1" s="1"/>
  <c r="D96" i="1" s="1"/>
  <c r="D99" i="1" s="1"/>
  <c r="D102" i="1" s="1"/>
  <c r="D105" i="1" s="1"/>
  <c r="D70" i="1"/>
  <c r="D73" i="1" s="1"/>
  <c r="D76" i="1" s="1"/>
  <c r="D79" i="1" s="1"/>
  <c r="D82" i="1" s="1"/>
  <c r="D85" i="1" s="1"/>
  <c r="D88" i="1" s="1"/>
  <c r="D91" i="1" s="1"/>
  <c r="D94" i="1" s="1"/>
  <c r="D97" i="1" s="1"/>
  <c r="D100" i="1" s="1"/>
  <c r="D103" i="1" s="1"/>
  <c r="D106" i="1" s="1"/>
  <c r="D16" i="1"/>
  <c r="D19" i="1" s="1"/>
  <c r="D22" i="1" s="1"/>
  <c r="D25" i="1" s="1"/>
  <c r="D28" i="1" s="1"/>
  <c r="D31" i="1" s="1"/>
  <c r="D34" i="1" s="1"/>
  <c r="D37" i="1" s="1"/>
  <c r="D40" i="1" s="1"/>
  <c r="D43" i="1" s="1"/>
  <c r="D46" i="1" s="1"/>
  <c r="D49" i="1" s="1"/>
  <c r="D52" i="1" s="1"/>
  <c r="D55" i="1" s="1"/>
  <c r="D58" i="1" s="1"/>
  <c r="D20" i="1"/>
  <c r="D23" i="1" s="1"/>
  <c r="D26" i="1" s="1"/>
  <c r="D29" i="1" s="1"/>
  <c r="D32" i="1" s="1"/>
  <c r="D35" i="1" s="1"/>
  <c r="D38" i="1" s="1"/>
  <c r="D41" i="1" s="1"/>
  <c r="D44" i="1" s="1"/>
  <c r="D47" i="1" s="1"/>
  <c r="D50" i="1" s="1"/>
  <c r="D53" i="1" s="1"/>
  <c r="D56" i="1" s="1"/>
  <c r="D59" i="1" s="1"/>
  <c r="D21" i="1"/>
  <c r="D24" i="1" s="1"/>
  <c r="D27" i="1" s="1"/>
  <c r="D30" i="1" s="1"/>
  <c r="D33" i="1" s="1"/>
  <c r="D36" i="1" s="1"/>
  <c r="D39" i="1" s="1"/>
  <c r="D42" i="1" s="1"/>
  <c r="D45" i="1" s="1"/>
  <c r="D48" i="1" s="1"/>
  <c r="D51" i="1" s="1"/>
  <c r="D54" i="1" s="1"/>
  <c r="D57" i="1" s="1"/>
  <c r="D60" i="1" s="1"/>
  <c r="F4" i="3"/>
  <c r="F5" i="3"/>
  <c r="F6" i="3"/>
  <c r="F3" i="3"/>
  <c r="D109" i="1" l="1"/>
  <c r="D112" i="1" s="1"/>
  <c r="D115" i="1" s="1"/>
  <c r="D108" i="1"/>
  <c r="D111" i="1" s="1"/>
  <c r="D114" i="1"/>
  <c r="D117" i="1" s="1"/>
  <c r="D110" i="1"/>
  <c r="D113" i="1" s="1"/>
  <c r="D116" i="1" s="1"/>
  <c r="F7" i="3"/>
  <c r="J7" i="1" s="1"/>
  <c r="F8" i="3" l="1"/>
  <c r="F11" i="3" s="1"/>
  <c r="F16" i="3" l="1"/>
  <c r="J8" i="1"/>
  <c r="F15" i="3"/>
</calcChain>
</file>

<file path=xl/comments1.xml><?xml version="1.0" encoding="utf-8"?>
<comments xmlns="http://schemas.openxmlformats.org/spreadsheetml/2006/main">
  <authors>
    <author>guguz</author>
  </authors>
  <commentList>
    <comment ref="K1" authorId="0">
      <text>
        <r>
          <rPr>
            <b/>
            <sz val="8"/>
            <color indexed="81"/>
            <rFont val="Tahoma"/>
            <family val="2"/>
            <charset val="162"/>
          </rPr>
          <t>guguz:</t>
        </r>
        <r>
          <rPr>
            <sz val="8"/>
            <color indexed="81"/>
            <rFont val="Tahoma"/>
            <family val="2"/>
            <charset val="162"/>
          </rPr>
          <t xml:space="preserve">
HESAPLAMA sayfasında gerekli verileri girerseniz otomatik hesaplar ve ekler.</t>
        </r>
      </text>
    </comment>
    <comment ref="K13" authorId="0">
      <text>
        <r>
          <rPr>
            <b/>
            <sz val="8"/>
            <color indexed="81"/>
            <rFont val="Tahoma"/>
            <family val="2"/>
            <charset val="162"/>
          </rPr>
          <t>guguz:</t>
        </r>
        <r>
          <rPr>
            <sz val="8"/>
            <color indexed="81"/>
            <rFont val="Tahoma"/>
            <family val="2"/>
            <charset val="162"/>
          </rPr>
          <t xml:space="preserve">
 Tarihlerde formül vardır 1. haftayı giriniz dğer haftalrın aynı gününü formül otomatik atacaktır.
</t>
        </r>
      </text>
    </comment>
  </commentList>
</comments>
</file>

<file path=xl/sharedStrings.xml><?xml version="1.0" encoding="utf-8"?>
<sst xmlns="http://schemas.openxmlformats.org/spreadsheetml/2006/main" count="486" uniqueCount="121">
  <si>
    <t>AY</t>
  </si>
  <si>
    <t>TARİH</t>
  </si>
  <si>
    <t>SAAT</t>
  </si>
  <si>
    <t>İŞLENECEK KONULAR</t>
  </si>
  <si>
    <t>ÇALIŞMA YERİ</t>
  </si>
  <si>
    <t>EKİM</t>
  </si>
  <si>
    <t>ARALIK</t>
  </si>
  <si>
    <t>OCAK</t>
  </si>
  <si>
    <t>ŞUBAT</t>
  </si>
  <si>
    <t>MART</t>
  </si>
  <si>
    <t>NİSAN</t>
  </si>
  <si>
    <t>MAYIS</t>
  </si>
  <si>
    <t>ÇLŞ.SAATİ</t>
  </si>
  <si>
    <t>HF</t>
  </si>
  <si>
    <t>Masa tenisi oyun alanının ve oyun araçlarının tanıtılması</t>
  </si>
  <si>
    <t>Raketi tanıma ve vuruş teknikleri</t>
  </si>
  <si>
    <t>Raketle top arasında  alıştırma çalışması</t>
  </si>
  <si>
    <t>Raket üzerinde iç ve dış vuruşlar</t>
  </si>
  <si>
    <t>Bekent vuruş tekniğinin öğretimi</t>
  </si>
  <si>
    <t>Forent vuruş tekniğinin öğretimi.</t>
  </si>
  <si>
    <t>Forent vuruş tekniğinin çalışmaları.</t>
  </si>
  <si>
    <t>Masa tenisinde savunma tekniği vuruşları.</t>
  </si>
  <si>
    <t>Masa tenisinde savunma tekniği hücum vuruşları.</t>
  </si>
  <si>
    <t>Hücum tekniği uygulamaları</t>
  </si>
  <si>
    <t>Sportif karşılaşmalar.</t>
  </si>
  <si>
    <t>Tekli hücum ve savunma oyunları.</t>
  </si>
  <si>
    <t>Çiftli hücum ve savunma oyunları.</t>
  </si>
  <si>
    <t>Masa tenisi oyun kurallarının öğretimi.</t>
  </si>
  <si>
    <t>Masa tenisi takım karşılaşmaları.</t>
  </si>
  <si>
    <t>Bekent-Forent vuruş tekniği uygulamaları.</t>
  </si>
  <si>
    <t>Masa tenisi oyun kuralları ile oyun sistemleri</t>
  </si>
  <si>
    <t>Masa tenisinde savunma teknikleri kuralları.</t>
  </si>
  <si>
    <t>Bireysel uygulamalar.</t>
  </si>
  <si>
    <t>Masa tenisinde hücum teknikleri.</t>
  </si>
  <si>
    <t>Tekli masa tenisi karşılaşmaları.</t>
  </si>
  <si>
    <t>Çiftli masa tenisi karşılaşmaları</t>
  </si>
  <si>
    <t>Takım oyuncuları ile turnuvalar.</t>
  </si>
  <si>
    <t>Masa tenisi oyunu öncesi ısınma hareketleri.</t>
  </si>
  <si>
    <t>Maç anındaki duruş ve haraketler.</t>
  </si>
  <si>
    <t>Hücum ve savunma ilişkisi.</t>
  </si>
  <si>
    <t>Maç anında hücumun önemi.</t>
  </si>
  <si>
    <t>Maç anında savunma.</t>
  </si>
  <si>
    <t>Tekli hücum savunma organizasyonları</t>
  </si>
  <si>
    <t>Masa tenisi turnuvalarına hazırlanma.</t>
  </si>
  <si>
    <t>Hücum ve Savunma Çalışmaları</t>
  </si>
  <si>
    <t>ŞUBE SAYISI</t>
  </si>
  <si>
    <t xml:space="preserve">MASA TENİSİ ANTRENÖRÜ                     </t>
  </si>
  <si>
    <t>MİLLİ EĞİTİM MÜDÜRÜ adına</t>
  </si>
  <si>
    <t>ÖĞRENCİ SAYISI</t>
  </si>
  <si>
    <t>Spor Odası</t>
  </si>
  <si>
    <t>Çok topla çalışmalar</t>
  </si>
  <si>
    <t>Ayak çalışmaları</t>
  </si>
  <si>
    <t>Ferdi Turnuva</t>
  </si>
  <si>
    <t>Kesme Vuruşu</t>
  </si>
  <si>
    <t>Topspin vuruşu</t>
  </si>
  <si>
    <t xml:space="preserve">Yan spin vuruşu </t>
  </si>
  <si>
    <t>ADI SOYADI</t>
  </si>
  <si>
    <t>SINIFI</t>
  </si>
  <si>
    <t>GÜNAY GÜZEL</t>
  </si>
  <si>
    <t>2. KADEME MASA TENİSİ ANTRENÖRÜ</t>
  </si>
  <si>
    <t>YARIYIL TATİLİ</t>
  </si>
  <si>
    <t>SINIF</t>
  </si>
  <si>
    <t>HAFTALIK DERS SAATİ</t>
  </si>
  <si>
    <t>YILLIK HAFTA</t>
  </si>
  <si>
    <t>TOPLAM</t>
  </si>
  <si>
    <t>%6 SI</t>
  </si>
  <si>
    <t>DOĞUKAN AKSAKAL</t>
  </si>
  <si>
    <t>GÖKHAN KARASU</t>
  </si>
  <si>
    <t>GÜNDÜZ EROĞLU</t>
  </si>
  <si>
    <t>YAVUZ SELİM ORTAOKULU</t>
  </si>
  <si>
    <t>Okulda bir ders yılındakitoplam ders saati sayısı</t>
  </si>
  <si>
    <t>Okulun ders saati sayısının %6'sı</t>
  </si>
  <si>
    <t>Bu etkinliğe düşen yıllık ders saati sayısı</t>
  </si>
  <si>
    <t>Okulda ders dışı etkinlik yapan öğretmen sayısı</t>
  </si>
  <si>
    <t>Okulun haftalık ders saati sayısı</t>
  </si>
  <si>
    <t>Okulun şube sayısı</t>
  </si>
  <si>
    <t>Okulda eğitim görülen hafta sayısı</t>
  </si>
  <si>
    <t>BRANŞ</t>
  </si>
  <si>
    <t>Masa tenisi</t>
  </si>
  <si>
    <t>OLUR</t>
  </si>
  <si>
    <t>NOT: Çeşitli nedenlerle zamanında yapılmayan çalışmalar ve çalışma yerinde yapılacak değişiklikler, öncesinde Okul Müdürlüğüne bilgi verilerek yapılacaktır.</t>
  </si>
  <si>
    <t>İL MİLLİ EĞİTİM MÜDÜRLÜĞÜNE</t>
  </si>
  <si>
    <r>
      <t xml:space="preserve">Okulumuz </t>
    </r>
    <r>
      <rPr>
        <b/>
        <i/>
        <sz val="7"/>
        <rFont val="Times New Roman"/>
        <family val="1"/>
        <charset val="162"/>
      </rPr>
      <t>Teknoloji ve Tasarım Öğretmeni Günay Güzel</t>
    </r>
    <r>
      <rPr>
        <b/>
        <sz val="7"/>
        <rFont val="Times New Roman"/>
        <family val="1"/>
        <charset val="162"/>
      </rPr>
      <t xml:space="preserve">'e ait </t>
    </r>
    <r>
      <rPr>
        <b/>
        <i/>
        <sz val="7"/>
        <rFont val="Times New Roman"/>
        <family val="1"/>
        <charset val="162"/>
      </rPr>
      <t>masa tenisi</t>
    </r>
    <r>
      <rPr>
        <b/>
        <sz val="7"/>
        <rFont val="Times New Roman"/>
        <family val="1"/>
        <charset val="162"/>
      </rPr>
      <t xml:space="preserve"> alanında yapacağı ders dışı eğitim çalışma programının yukarıda </t>
    </r>
  </si>
  <si>
    <t>UYGUNDUR                                                  ……./……/……..</t>
  </si>
  <si>
    <t>YILBAŞI TATİLİ</t>
  </si>
  <si>
    <t>KASIM</t>
  </si>
  <si>
    <t>8-C</t>
  </si>
  <si>
    <t>CUMHURİYET BAYRAMI</t>
  </si>
  <si>
    <t>15.35-17.00</t>
  </si>
  <si>
    <t>M. tenisinde savunma teknikleri hücum kurallarıı.</t>
  </si>
  <si>
    <t xml:space="preserve">ÖĞRETMENE DÜŞEN SAAT SAYISI </t>
  </si>
  <si>
    <t>not: sadece noktalı alanları değiştirin. Hesaplamalar otomatik değişecektir.</t>
  </si>
  <si>
    <t>CELAL KARAHAN</t>
  </si>
  <si>
    <t xml:space="preserve">2015 - 2016  EĞİTİM VE ÖĞRETİM YILI 6 SAAT DERS DIŞI EĞİTİM ÇALIŞMA PROGRAMI </t>
  </si>
  <si>
    <t>Ferdi ve Çiftler Turnuvası</t>
  </si>
  <si>
    <t>HALİL AYDIN</t>
  </si>
  <si>
    <t>gösterildiği şekilde, 06/10/2015 tarihinden başlamak üzere yürütülmesi uygun görülmüştür. Makamlarınızcada uygun görüldüğü takdirde 25/07/2010 tarih ve 27652 sayılı Resmi Gazetede yayımlanarak yürürlüğe giren Milli Eğitim Bakanlığı Yönetici ve  Öğretmenlerinin Ders ve Ek Ders Saatlerine İlişkin Kararının 17. maddesi ve Milli Eğitim Bakanlığının 19/08/2010 tarih ve 53578 sayılı 2010/49 nolu Genelge esaslarına göre arz ve teklif ederim.</t>
  </si>
  <si>
    <t>OKUL MÜDÜRÜ</t>
  </si>
  <si>
    <t>……./……./2015</t>
  </si>
  <si>
    <t>YAVUZ SELİM ORTAOKULU 2015 - 2016 MASA TENİSİ ÇALIŞMALARI ÖĞRENCİ LİSTESİ</t>
  </si>
  <si>
    <t>YUSUF KUZU</t>
  </si>
  <si>
    <t>7-A</t>
  </si>
  <si>
    <t>TAHA KESÜRÜK</t>
  </si>
  <si>
    <t>KÜBRA YAŞAR</t>
  </si>
  <si>
    <t>AHMET YILMAZ</t>
  </si>
  <si>
    <t>6-A</t>
  </si>
  <si>
    <t>MELİKŞAH ÜNAL</t>
  </si>
  <si>
    <t>MURATCAN ARAS</t>
  </si>
  <si>
    <t>BERİVAN DURNA</t>
  </si>
  <si>
    <t>İLAYDA AĞBABA</t>
  </si>
  <si>
    <t>BURAK BAYAT</t>
  </si>
  <si>
    <t>YASİN YAŞAR</t>
  </si>
  <si>
    <t>AHMET GÜRBÜZ</t>
  </si>
  <si>
    <t>İDEAL ÇALIŞMA YAPACAK ÖĞRETMEN SAYISI</t>
  </si>
  <si>
    <t>Flip, Drop, Loop, Backspin Hareketleri Öğrenme</t>
  </si>
  <si>
    <t>Sidespin, Chop, Yüksek Servis Atma Çalışmaları</t>
  </si>
  <si>
    <t>Servis Karşılamaları, Spin Açma, Drop</t>
  </si>
  <si>
    <t>Masa tenisi robotu çalışmaları</t>
  </si>
  <si>
    <t>Fethi TAŞÇI</t>
  </si>
  <si>
    <t>ASSKS    DNSN</t>
  </si>
  <si>
    <t>www.egitimhane.com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</si>
</sst>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 Tur"/>
      <charset val="162"/>
    </font>
    <font>
      <sz val="10"/>
      <name val="Arial Tur"/>
      <charset val="162"/>
    </font>
    <font>
      <b/>
      <sz val="8"/>
      <name val="Tahoma"/>
      <family val="2"/>
      <charset val="162"/>
    </font>
    <font>
      <sz val="8"/>
      <name val="Arial Tur"/>
      <charset val="162"/>
    </font>
    <font>
      <b/>
      <sz val="8"/>
      <name val="Arial Tur"/>
      <charset val="162"/>
    </font>
    <font>
      <b/>
      <sz val="9"/>
      <name val="Book Antiqua"/>
      <family val="1"/>
      <charset val="162"/>
    </font>
    <font>
      <b/>
      <sz val="8"/>
      <name val="Times New Roman"/>
      <family val="1"/>
      <charset val="162"/>
    </font>
    <font>
      <sz val="8"/>
      <name val="Tahoma"/>
      <family val="2"/>
      <charset val="162"/>
    </font>
    <font>
      <sz val="10"/>
      <name val="Arial"/>
      <family val="2"/>
      <charset val="162"/>
    </font>
    <font>
      <sz val="7"/>
      <name val="Times New Roman"/>
      <family val="1"/>
      <charset val="162"/>
    </font>
    <font>
      <sz val="8"/>
      <name val="Times New Roman"/>
      <family val="1"/>
      <charset val="162"/>
    </font>
    <font>
      <sz val="7.5"/>
      <name val="Times New Roman"/>
      <family val="1"/>
      <charset val="162"/>
    </font>
    <font>
      <sz val="10"/>
      <name val="Times New Roman"/>
      <family val="1"/>
      <charset val="162"/>
    </font>
    <font>
      <b/>
      <i/>
      <u/>
      <sz val="8"/>
      <name val="Times New Roman"/>
      <family val="1"/>
      <charset val="162"/>
    </font>
    <font>
      <sz val="9"/>
      <name val="Arial Tur"/>
      <charset val="162"/>
    </font>
    <font>
      <b/>
      <sz val="10"/>
      <name val="Arial Tur"/>
      <charset val="162"/>
    </font>
    <font>
      <b/>
      <sz val="10"/>
      <name val="Times New Roman"/>
      <family val="1"/>
      <charset val="162"/>
    </font>
    <font>
      <b/>
      <sz val="7"/>
      <name val="Times New Roman"/>
      <family val="1"/>
      <charset val="162"/>
    </font>
    <font>
      <sz val="9"/>
      <name val="Times New Roman"/>
      <family val="1"/>
      <charset val="162"/>
    </font>
    <font>
      <sz val="18"/>
      <name val="Arial Tur"/>
      <charset val="162"/>
    </font>
    <font>
      <b/>
      <sz val="18"/>
      <name val="Arial Tur"/>
      <charset val="162"/>
    </font>
    <font>
      <sz val="16"/>
      <name val="Arial Tur"/>
      <charset val="162"/>
    </font>
    <font>
      <b/>
      <sz val="11"/>
      <name val="Tahoma"/>
      <family val="2"/>
      <charset val="162"/>
    </font>
    <font>
      <b/>
      <sz val="11"/>
      <name val="Arial Tur"/>
      <charset val="162"/>
    </font>
    <font>
      <b/>
      <sz val="14"/>
      <color rgb="FFFF0000"/>
      <name val="Arial Tur"/>
      <charset val="162"/>
    </font>
    <font>
      <b/>
      <i/>
      <sz val="7"/>
      <name val="Times New Roman"/>
      <family val="1"/>
      <charset val="162"/>
    </font>
    <font>
      <sz val="10"/>
      <color theme="0"/>
      <name val="Arial Tur"/>
      <charset val="162"/>
    </font>
    <font>
      <sz val="9"/>
      <color theme="0"/>
      <name val="Arial Tur"/>
      <charset val="162"/>
    </font>
    <font>
      <b/>
      <sz val="8"/>
      <color theme="0"/>
      <name val="Times New Roman"/>
      <family val="1"/>
      <charset val="162"/>
    </font>
    <font>
      <b/>
      <sz val="9"/>
      <color theme="0"/>
      <name val="Book Antiqua"/>
      <family val="1"/>
      <charset val="162"/>
    </font>
    <font>
      <sz val="8"/>
      <color indexed="81"/>
      <name val="Tahoma"/>
      <family val="2"/>
      <charset val="162"/>
    </font>
    <font>
      <b/>
      <sz val="8"/>
      <color indexed="81"/>
      <name val="Tahoma"/>
      <family val="2"/>
      <charset val="162"/>
    </font>
    <font>
      <b/>
      <sz val="10"/>
      <color rgb="FFFF0000"/>
      <name val="Arial Tur"/>
      <charset val="162"/>
    </font>
    <font>
      <b/>
      <sz val="16"/>
      <color rgb="FFC00000"/>
      <name val="Arial Tur"/>
      <charset val="162"/>
    </font>
    <font>
      <u/>
      <sz val="10"/>
      <color theme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8" fillId="0" borderId="0"/>
    <xf numFmtId="0" fontId="34" fillId="0" borderId="0" applyNumberFormat="0" applyFill="0" applyBorder="0" applyAlignment="0" applyProtection="0"/>
  </cellStyleXfs>
  <cellXfs count="107">
    <xf numFmtId="0" fontId="0" fillId="0" borderId="0" xfId="0"/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10" fillId="0" borderId="1" xfId="2" applyFont="1" applyBorder="1"/>
    <xf numFmtId="0" fontId="10" fillId="0" borderId="1" xfId="2" applyFont="1" applyFill="1" applyBorder="1"/>
    <xf numFmtId="0" fontId="11" fillId="0" borderId="1" xfId="2" applyFont="1" applyBorder="1"/>
    <xf numFmtId="0" fontId="9" fillId="0" borderId="1" xfId="3" applyFont="1" applyFill="1" applyBorder="1"/>
    <xf numFmtId="0" fontId="10" fillId="0" borderId="1" xfId="3" applyFont="1" applyBorder="1"/>
    <xf numFmtId="0" fontId="10" fillId="0" borderId="1" xfId="3" applyFont="1" applyFill="1" applyBorder="1"/>
    <xf numFmtId="14" fontId="1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8" fillId="0" borderId="1" xfId="0" applyFont="1" applyBorder="1" applyAlignment="1">
      <alignment vertical="top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1" xfId="0" applyFont="1" applyBorder="1" applyAlignment="1">
      <alignment horizontal="left"/>
    </xf>
    <xf numFmtId="0" fontId="19" fillId="0" borderId="1" xfId="0" applyFont="1" applyBorder="1"/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5" fillId="0" borderId="0" xfId="0" applyFont="1"/>
    <xf numFmtId="0" fontId="23" fillId="0" borderId="0" xfId="0" applyFont="1"/>
    <xf numFmtId="0" fontId="24" fillId="0" borderId="0" xfId="0" applyFont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8" xfId="0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" fillId="0" borderId="0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26" fillId="0" borderId="0" xfId="0" applyFont="1"/>
    <xf numFmtId="0" fontId="27" fillId="0" borderId="0" xfId="0" applyFont="1"/>
    <xf numFmtId="0" fontId="26" fillId="0" borderId="0" xfId="0" applyFont="1" applyAlignment="1">
      <alignment wrapText="1"/>
    </xf>
    <xf numFmtId="0" fontId="28" fillId="0" borderId="0" xfId="0" applyFont="1"/>
    <xf numFmtId="0" fontId="29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0" xfId="0" applyBorder="1"/>
    <xf numFmtId="0" fontId="15" fillId="0" borderId="10" xfId="0" applyFont="1" applyBorder="1"/>
    <xf numFmtId="0" fontId="15" fillId="0" borderId="11" xfId="0" applyFont="1" applyBorder="1"/>
    <xf numFmtId="0" fontId="15" fillId="0" borderId="12" xfId="0" applyFont="1" applyBorder="1"/>
    <xf numFmtId="0" fontId="15" fillId="0" borderId="15" xfId="0" applyFont="1" applyBorder="1"/>
    <xf numFmtId="0" fontId="15" fillId="0" borderId="16" xfId="0" applyFont="1" applyBorder="1"/>
    <xf numFmtId="0" fontId="15" fillId="0" borderId="17" xfId="0" applyFont="1" applyBorder="1"/>
    <xf numFmtId="0" fontId="15" fillId="0" borderId="13" xfId="0" applyFont="1" applyBorder="1"/>
    <xf numFmtId="0" fontId="15" fillId="0" borderId="9" xfId="0" applyFont="1" applyBorder="1"/>
    <xf numFmtId="0" fontId="15" fillId="0" borderId="14" xfId="0" applyFont="1" applyBorder="1"/>
    <xf numFmtId="0" fontId="32" fillId="0" borderId="0" xfId="0" applyFont="1"/>
    <xf numFmtId="0" fontId="7" fillId="0" borderId="1" xfId="0" applyFont="1" applyBorder="1" applyAlignment="1">
      <alignment horizontal="center" vertical="center"/>
    </xf>
    <xf numFmtId="1" fontId="33" fillId="2" borderId="0" xfId="0" applyNumberFormat="1" applyFont="1" applyFill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textRotation="90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34" fillId="0" borderId="0" xfId="4" applyAlignment="1">
      <alignment horizontal="center" wrapText="1"/>
    </xf>
  </cellXfs>
  <cellStyles count="5">
    <cellStyle name="Köprü" xfId="4" builtinId="8"/>
    <cellStyle name="Normal" xfId="0" builtinId="0"/>
    <cellStyle name="Normal_EGZER" xfId="1"/>
    <cellStyle name="Normal_Sayfa1" xfId="2"/>
    <cellStyle name="Normal_Sayfa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gitimhane.com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L133"/>
  <sheetViews>
    <sheetView topLeftCell="A121" workbookViewId="0">
      <selection activeCell="G137" sqref="G137"/>
    </sheetView>
  </sheetViews>
  <sheetFormatPr defaultRowHeight="12.75"/>
  <cols>
    <col min="1" max="1" width="1.28515625" customWidth="1"/>
    <col min="2" max="2" width="3.5703125" customWidth="1"/>
    <col min="3" max="3" width="3.140625" customWidth="1"/>
    <col min="4" max="4" width="10.42578125" customWidth="1"/>
    <col min="5" max="5" width="5.5703125" customWidth="1"/>
    <col min="7" max="7" width="8" customWidth="1"/>
    <col min="8" max="8" width="8.5703125" style="19" bestFit="1" customWidth="1"/>
    <col min="9" max="9" width="8" style="19" customWidth="1"/>
    <col min="10" max="10" width="33.28515625" customWidth="1"/>
    <col min="11" max="11" width="2" style="57" bestFit="1" customWidth="1"/>
    <col min="12" max="12" width="4" style="57" bestFit="1" customWidth="1"/>
  </cols>
  <sheetData>
    <row r="1" spans="1:12">
      <c r="B1" s="80" t="s">
        <v>69</v>
      </c>
      <c r="C1" s="80"/>
      <c r="D1" s="80"/>
      <c r="E1" s="80"/>
      <c r="F1" s="80"/>
      <c r="G1" s="80"/>
      <c r="H1" s="80"/>
      <c r="I1" s="80"/>
      <c r="J1" s="80"/>
    </row>
    <row r="2" spans="1:12">
      <c r="B2" s="80" t="s">
        <v>93</v>
      </c>
      <c r="C2" s="80"/>
      <c r="D2" s="80"/>
      <c r="E2" s="80"/>
      <c r="F2" s="80"/>
      <c r="G2" s="80"/>
      <c r="H2" s="80"/>
      <c r="I2" s="80"/>
      <c r="J2" s="80"/>
    </row>
    <row r="3" spans="1:12" ht="6" customHeight="1">
      <c r="A3" s="12"/>
      <c r="B3" s="12"/>
      <c r="C3" s="12"/>
      <c r="D3" s="12"/>
      <c r="E3" s="12"/>
      <c r="F3" s="12"/>
      <c r="G3" s="12"/>
      <c r="H3" s="46"/>
      <c r="J3" s="33"/>
    </row>
    <row r="4" spans="1:12" ht="13.5" customHeight="1">
      <c r="A4" s="39" t="s">
        <v>75</v>
      </c>
      <c r="B4" s="40"/>
      <c r="C4" s="41"/>
      <c r="D4" s="42"/>
      <c r="E4" s="42"/>
      <c r="F4" s="41"/>
      <c r="G4" s="41"/>
      <c r="H4" s="42"/>
      <c r="I4" s="50"/>
      <c r="J4" s="43">
        <v>16</v>
      </c>
    </row>
    <row r="5" spans="1:12" ht="13.5" customHeight="1">
      <c r="A5" s="39" t="s">
        <v>74</v>
      </c>
      <c r="B5" s="40"/>
      <c r="C5" s="41"/>
      <c r="D5" s="42"/>
      <c r="E5" s="42"/>
      <c r="F5" s="41"/>
      <c r="G5" s="41"/>
      <c r="H5" s="42"/>
      <c r="I5" s="50"/>
      <c r="J5" s="43">
        <v>35</v>
      </c>
    </row>
    <row r="6" spans="1:12" ht="13.5" customHeight="1">
      <c r="A6" s="39" t="s">
        <v>76</v>
      </c>
      <c r="B6" s="40"/>
      <c r="C6" s="41"/>
      <c r="D6" s="42"/>
      <c r="E6" s="42"/>
      <c r="F6" s="41"/>
      <c r="G6" s="41"/>
      <c r="H6" s="42"/>
      <c r="I6" s="50"/>
      <c r="J6" s="43">
        <v>36</v>
      </c>
    </row>
    <row r="7" spans="1:12" ht="13.5" customHeight="1">
      <c r="A7" s="39" t="s">
        <v>70</v>
      </c>
      <c r="B7" s="40"/>
      <c r="C7" s="41"/>
      <c r="D7" s="42"/>
      <c r="E7" s="42"/>
      <c r="F7" s="41"/>
      <c r="G7" s="41"/>
      <c r="H7" s="42"/>
      <c r="I7" s="50"/>
      <c r="J7" s="43">
        <f>HESAPLAMA!F7</f>
        <v>20160</v>
      </c>
    </row>
    <row r="8" spans="1:12" ht="13.5" customHeight="1">
      <c r="A8" s="39" t="s">
        <v>71</v>
      </c>
      <c r="B8" s="40"/>
      <c r="C8" s="41"/>
      <c r="D8" s="42"/>
      <c r="E8" s="42"/>
      <c r="F8" s="41"/>
      <c r="G8" s="41"/>
      <c r="H8" s="42"/>
      <c r="I8" s="50"/>
      <c r="J8" s="43">
        <f>HESAPLAMA!F8</f>
        <v>1209.5999999999999</v>
      </c>
    </row>
    <row r="9" spans="1:12" s="17" customFormat="1" ht="13.5" customHeight="1">
      <c r="A9" s="81" t="s">
        <v>72</v>
      </c>
      <c r="B9" s="82"/>
      <c r="C9" s="82"/>
      <c r="D9" s="82"/>
      <c r="E9" s="82"/>
      <c r="F9" s="82"/>
      <c r="G9" s="82"/>
      <c r="H9" s="82"/>
      <c r="I9" s="83"/>
      <c r="J9" s="44">
        <v>194</v>
      </c>
      <c r="K9" s="58"/>
      <c r="L9" s="58"/>
    </row>
    <row r="10" spans="1:12" ht="13.5" customHeight="1">
      <c r="A10" s="39" t="s">
        <v>73</v>
      </c>
      <c r="B10" s="40"/>
      <c r="C10" s="41"/>
      <c r="D10" s="42"/>
      <c r="E10" s="42"/>
      <c r="F10" s="41"/>
      <c r="G10" s="41"/>
      <c r="H10" s="42"/>
      <c r="I10" s="50"/>
      <c r="J10" s="45">
        <v>6</v>
      </c>
    </row>
    <row r="11" spans="1:12" ht="7.5" customHeight="1">
      <c r="A11" s="13"/>
      <c r="B11" s="14"/>
      <c r="C11" s="15"/>
      <c r="D11" s="16"/>
      <c r="E11" s="16"/>
      <c r="F11" s="15"/>
      <c r="G11" s="15"/>
      <c r="H11" s="16"/>
      <c r="J11" s="38"/>
    </row>
    <row r="12" spans="1:12" s="49" customFormat="1" ht="27" customHeight="1">
      <c r="B12" s="2" t="s">
        <v>0</v>
      </c>
      <c r="C12" s="2" t="s">
        <v>13</v>
      </c>
      <c r="D12" s="2" t="s">
        <v>1</v>
      </c>
      <c r="E12" s="2" t="s">
        <v>2</v>
      </c>
      <c r="F12" s="2" t="s">
        <v>12</v>
      </c>
      <c r="G12" s="2" t="s">
        <v>4</v>
      </c>
      <c r="H12" s="2" t="s">
        <v>77</v>
      </c>
      <c r="I12" s="2" t="s">
        <v>48</v>
      </c>
      <c r="J12" s="2" t="s">
        <v>3</v>
      </c>
      <c r="K12" s="59"/>
      <c r="L12" s="59"/>
    </row>
    <row r="13" spans="1:12" ht="9.75" customHeight="1">
      <c r="B13" s="85" t="s">
        <v>5</v>
      </c>
      <c r="C13" s="78">
        <v>1</v>
      </c>
      <c r="D13" s="11">
        <v>42283</v>
      </c>
      <c r="E13" s="74">
        <v>2</v>
      </c>
      <c r="F13" s="3" t="s">
        <v>88</v>
      </c>
      <c r="G13" s="3" t="s">
        <v>49</v>
      </c>
      <c r="H13" s="47" t="s">
        <v>78</v>
      </c>
      <c r="I13" s="51">
        <v>14</v>
      </c>
      <c r="J13" s="7" t="s">
        <v>14</v>
      </c>
      <c r="L13" s="57">
        <v>2</v>
      </c>
    </row>
    <row r="14" spans="1:12" ht="9.75" customHeight="1">
      <c r="B14" s="86"/>
      <c r="C14" s="78"/>
      <c r="D14" s="11">
        <v>42284</v>
      </c>
      <c r="E14" s="62">
        <v>2</v>
      </c>
      <c r="F14" s="3" t="s">
        <v>88</v>
      </c>
      <c r="G14" s="3" t="s">
        <v>49</v>
      </c>
      <c r="H14" s="47" t="s">
        <v>78</v>
      </c>
      <c r="I14" s="51">
        <v>14</v>
      </c>
      <c r="J14" s="7" t="s">
        <v>14</v>
      </c>
      <c r="L14" s="57">
        <v>2</v>
      </c>
    </row>
    <row r="15" spans="1:12" ht="9.75" customHeight="1">
      <c r="B15" s="86"/>
      <c r="C15" s="78"/>
      <c r="D15" s="11">
        <v>42286</v>
      </c>
      <c r="E15" s="74">
        <v>2</v>
      </c>
      <c r="F15" s="3" t="s">
        <v>88</v>
      </c>
      <c r="G15" s="3" t="s">
        <v>49</v>
      </c>
      <c r="H15" s="47" t="s">
        <v>78</v>
      </c>
      <c r="I15" s="51">
        <v>14</v>
      </c>
      <c r="J15" s="7" t="s">
        <v>117</v>
      </c>
      <c r="K15" s="57">
        <v>7</v>
      </c>
      <c r="L15" s="57">
        <v>2</v>
      </c>
    </row>
    <row r="16" spans="1:12" ht="9.75" customHeight="1">
      <c r="B16" s="86"/>
      <c r="C16" s="78">
        <v>2</v>
      </c>
      <c r="D16" s="11">
        <f t="shared" ref="D16:D22" si="0">D13+K16</f>
        <v>42290</v>
      </c>
      <c r="E16" s="74">
        <v>2</v>
      </c>
      <c r="F16" s="3" t="s">
        <v>88</v>
      </c>
      <c r="G16" s="3" t="s">
        <v>49</v>
      </c>
      <c r="H16" s="47" t="s">
        <v>78</v>
      </c>
      <c r="I16" s="51">
        <v>14</v>
      </c>
      <c r="J16" s="7" t="s">
        <v>117</v>
      </c>
      <c r="K16" s="57">
        <v>7</v>
      </c>
      <c r="L16" s="57">
        <v>2</v>
      </c>
    </row>
    <row r="17" spans="2:12" ht="9.75" customHeight="1">
      <c r="B17" s="86"/>
      <c r="C17" s="78"/>
      <c r="D17" s="11">
        <f t="shared" si="0"/>
        <v>42291</v>
      </c>
      <c r="E17" s="4">
        <v>2</v>
      </c>
      <c r="F17" s="3" t="s">
        <v>88</v>
      </c>
      <c r="G17" s="3" t="s">
        <v>49</v>
      </c>
      <c r="H17" s="47" t="s">
        <v>78</v>
      </c>
      <c r="I17" s="51">
        <v>14</v>
      </c>
      <c r="J17" s="5" t="s">
        <v>15</v>
      </c>
      <c r="K17" s="57">
        <v>7</v>
      </c>
      <c r="L17" s="57">
        <v>2</v>
      </c>
    </row>
    <row r="18" spans="2:12" ht="9.75" customHeight="1">
      <c r="B18" s="86"/>
      <c r="C18" s="78"/>
      <c r="D18" s="11">
        <f t="shared" si="0"/>
        <v>42293</v>
      </c>
      <c r="E18" s="4">
        <v>2</v>
      </c>
      <c r="F18" s="3" t="s">
        <v>88</v>
      </c>
      <c r="G18" s="3" t="s">
        <v>49</v>
      </c>
      <c r="H18" s="47" t="s">
        <v>78</v>
      </c>
      <c r="I18" s="51">
        <v>14</v>
      </c>
      <c r="J18" s="5" t="s">
        <v>15</v>
      </c>
      <c r="K18" s="57">
        <v>7</v>
      </c>
      <c r="L18" s="57">
        <v>2</v>
      </c>
    </row>
    <row r="19" spans="2:12" ht="9.75" customHeight="1">
      <c r="B19" s="86"/>
      <c r="C19" s="78">
        <v>3</v>
      </c>
      <c r="D19" s="11">
        <f t="shared" si="0"/>
        <v>42297</v>
      </c>
      <c r="E19" s="4">
        <v>2</v>
      </c>
      <c r="F19" s="3" t="s">
        <v>88</v>
      </c>
      <c r="G19" s="3" t="s">
        <v>49</v>
      </c>
      <c r="H19" s="47" t="s">
        <v>78</v>
      </c>
      <c r="I19" s="51">
        <v>14</v>
      </c>
      <c r="J19" s="6" t="s">
        <v>16</v>
      </c>
      <c r="K19" s="57">
        <v>7</v>
      </c>
      <c r="L19" s="57">
        <v>2</v>
      </c>
    </row>
    <row r="20" spans="2:12" ht="9.75" customHeight="1">
      <c r="B20" s="86"/>
      <c r="C20" s="78"/>
      <c r="D20" s="11">
        <f t="shared" si="0"/>
        <v>42298</v>
      </c>
      <c r="E20" s="4">
        <v>2</v>
      </c>
      <c r="F20" s="3" t="s">
        <v>88</v>
      </c>
      <c r="G20" s="3" t="s">
        <v>49</v>
      </c>
      <c r="H20" s="47" t="s">
        <v>78</v>
      </c>
      <c r="I20" s="51">
        <v>14</v>
      </c>
      <c r="J20" s="6" t="s">
        <v>17</v>
      </c>
      <c r="K20" s="57">
        <v>7</v>
      </c>
      <c r="L20" s="57">
        <v>2</v>
      </c>
    </row>
    <row r="21" spans="2:12" ht="9.75" customHeight="1">
      <c r="B21" s="86"/>
      <c r="C21" s="78"/>
      <c r="D21" s="11">
        <f t="shared" si="0"/>
        <v>42300</v>
      </c>
      <c r="E21" s="4">
        <v>2</v>
      </c>
      <c r="F21" s="3" t="s">
        <v>88</v>
      </c>
      <c r="G21" s="3" t="s">
        <v>49</v>
      </c>
      <c r="H21" s="47" t="s">
        <v>78</v>
      </c>
      <c r="I21" s="51">
        <v>14</v>
      </c>
      <c r="J21" s="6" t="s">
        <v>18</v>
      </c>
      <c r="K21" s="57">
        <v>7</v>
      </c>
      <c r="L21" s="57">
        <v>2</v>
      </c>
    </row>
    <row r="22" spans="2:12" ht="9.75" customHeight="1">
      <c r="B22" s="86"/>
      <c r="C22" s="76">
        <v>4</v>
      </c>
      <c r="D22" s="11">
        <f t="shared" si="0"/>
        <v>42304</v>
      </c>
      <c r="E22" s="32">
        <v>2</v>
      </c>
      <c r="F22" s="3" t="s">
        <v>88</v>
      </c>
      <c r="G22" s="3" t="s">
        <v>49</v>
      </c>
      <c r="H22" s="47" t="s">
        <v>78</v>
      </c>
      <c r="I22" s="51">
        <v>14</v>
      </c>
      <c r="J22" s="6" t="s">
        <v>18</v>
      </c>
      <c r="K22" s="57">
        <v>7</v>
      </c>
      <c r="L22" s="57">
        <v>2</v>
      </c>
    </row>
    <row r="23" spans="2:12" ht="9.75" customHeight="1">
      <c r="B23" s="86"/>
      <c r="C23" s="76"/>
      <c r="D23" s="11">
        <f t="shared" ref="D23:D60" si="1">D20+K23</f>
        <v>42305</v>
      </c>
      <c r="E23" s="98" t="s">
        <v>87</v>
      </c>
      <c r="F23" s="99"/>
      <c r="G23" s="99"/>
      <c r="H23" s="99"/>
      <c r="I23" s="99"/>
      <c r="J23" s="100"/>
      <c r="K23" s="57">
        <v>7</v>
      </c>
    </row>
    <row r="24" spans="2:12" ht="9.75" customHeight="1">
      <c r="B24" s="87"/>
      <c r="C24" s="77"/>
      <c r="D24" s="11">
        <f t="shared" si="1"/>
        <v>42307</v>
      </c>
      <c r="E24" s="32">
        <v>2</v>
      </c>
      <c r="F24" s="3" t="s">
        <v>88</v>
      </c>
      <c r="G24" s="3" t="s">
        <v>49</v>
      </c>
      <c r="H24" s="47" t="s">
        <v>78</v>
      </c>
      <c r="I24" s="51">
        <v>14</v>
      </c>
      <c r="J24" s="6" t="s">
        <v>18</v>
      </c>
      <c r="K24" s="57">
        <v>7</v>
      </c>
      <c r="L24" s="57">
        <v>2</v>
      </c>
    </row>
    <row r="25" spans="2:12">
      <c r="B25" s="85" t="s">
        <v>85</v>
      </c>
      <c r="C25" s="79">
        <v>1</v>
      </c>
      <c r="D25" s="11">
        <f t="shared" si="1"/>
        <v>42311</v>
      </c>
      <c r="E25" s="74">
        <v>2</v>
      </c>
      <c r="F25" s="3" t="s">
        <v>88</v>
      </c>
      <c r="G25" s="3" t="s">
        <v>49</v>
      </c>
      <c r="H25" s="47" t="s">
        <v>78</v>
      </c>
      <c r="I25" s="51">
        <v>14</v>
      </c>
      <c r="J25" s="6" t="s">
        <v>18</v>
      </c>
      <c r="K25" s="57">
        <v>7</v>
      </c>
      <c r="L25" s="57">
        <v>2</v>
      </c>
    </row>
    <row r="26" spans="2:12" ht="9.75" customHeight="1">
      <c r="B26" s="86"/>
      <c r="C26" s="76"/>
      <c r="D26" s="11">
        <f t="shared" si="1"/>
        <v>42312</v>
      </c>
      <c r="E26" s="4">
        <v>2</v>
      </c>
      <c r="F26" s="3" t="s">
        <v>88</v>
      </c>
      <c r="G26" s="3" t="s">
        <v>49</v>
      </c>
      <c r="H26" s="47" t="s">
        <v>78</v>
      </c>
      <c r="I26" s="51">
        <v>14</v>
      </c>
      <c r="J26" s="6" t="s">
        <v>19</v>
      </c>
      <c r="K26" s="57">
        <v>7</v>
      </c>
      <c r="L26" s="57">
        <v>2</v>
      </c>
    </row>
    <row r="27" spans="2:12" ht="9.75" customHeight="1">
      <c r="B27" s="86"/>
      <c r="C27" s="77"/>
      <c r="D27" s="11">
        <f t="shared" si="1"/>
        <v>42314</v>
      </c>
      <c r="E27" s="4">
        <v>2</v>
      </c>
      <c r="F27" s="3" t="s">
        <v>88</v>
      </c>
      <c r="G27" s="3" t="s">
        <v>49</v>
      </c>
      <c r="H27" s="47" t="s">
        <v>78</v>
      </c>
      <c r="I27" s="51">
        <v>14</v>
      </c>
      <c r="J27" s="6" t="s">
        <v>20</v>
      </c>
      <c r="K27" s="57">
        <v>7</v>
      </c>
      <c r="L27" s="57">
        <v>2</v>
      </c>
    </row>
    <row r="28" spans="2:12" ht="9.75" customHeight="1">
      <c r="B28" s="86"/>
      <c r="C28" s="78">
        <v>2</v>
      </c>
      <c r="D28" s="11">
        <f t="shared" si="1"/>
        <v>42318</v>
      </c>
      <c r="E28" s="4">
        <v>2</v>
      </c>
      <c r="F28" s="3" t="s">
        <v>88</v>
      </c>
      <c r="G28" s="3" t="s">
        <v>49</v>
      </c>
      <c r="H28" s="47" t="s">
        <v>78</v>
      </c>
      <c r="I28" s="51">
        <v>14</v>
      </c>
      <c r="J28" s="6" t="s">
        <v>20</v>
      </c>
      <c r="K28" s="57">
        <v>7</v>
      </c>
      <c r="L28" s="57">
        <v>2</v>
      </c>
    </row>
    <row r="29" spans="2:12" ht="9.75" customHeight="1">
      <c r="B29" s="86"/>
      <c r="C29" s="78"/>
      <c r="D29" s="11">
        <f t="shared" si="1"/>
        <v>42319</v>
      </c>
      <c r="E29" s="4">
        <v>2</v>
      </c>
      <c r="F29" s="3" t="s">
        <v>88</v>
      </c>
      <c r="G29" s="3" t="s">
        <v>49</v>
      </c>
      <c r="H29" s="47" t="s">
        <v>78</v>
      </c>
      <c r="I29" s="51">
        <v>14</v>
      </c>
      <c r="J29" s="6" t="s">
        <v>21</v>
      </c>
      <c r="K29" s="57">
        <v>7</v>
      </c>
      <c r="L29" s="57">
        <v>2</v>
      </c>
    </row>
    <row r="30" spans="2:12" ht="9.75" customHeight="1">
      <c r="B30" s="86"/>
      <c r="C30" s="78"/>
      <c r="D30" s="11">
        <f t="shared" si="1"/>
        <v>42321</v>
      </c>
      <c r="E30" s="4">
        <v>2</v>
      </c>
      <c r="F30" s="3" t="s">
        <v>88</v>
      </c>
      <c r="G30" s="3" t="s">
        <v>49</v>
      </c>
      <c r="H30" s="47" t="s">
        <v>78</v>
      </c>
      <c r="I30" s="51">
        <v>14</v>
      </c>
      <c r="J30" s="6" t="s">
        <v>21</v>
      </c>
      <c r="K30" s="57">
        <v>7</v>
      </c>
      <c r="L30" s="57">
        <v>2</v>
      </c>
    </row>
    <row r="31" spans="2:12" ht="9.75" customHeight="1">
      <c r="B31" s="86"/>
      <c r="C31" s="78">
        <v>3</v>
      </c>
      <c r="D31" s="11">
        <f t="shared" si="1"/>
        <v>42325</v>
      </c>
      <c r="E31" s="4">
        <v>2</v>
      </c>
      <c r="F31" s="3" t="s">
        <v>88</v>
      </c>
      <c r="G31" s="3" t="s">
        <v>49</v>
      </c>
      <c r="H31" s="47" t="s">
        <v>78</v>
      </c>
      <c r="I31" s="51">
        <v>14</v>
      </c>
      <c r="J31" s="6" t="s">
        <v>22</v>
      </c>
      <c r="K31" s="57">
        <v>7</v>
      </c>
      <c r="L31" s="57">
        <v>2</v>
      </c>
    </row>
    <row r="32" spans="2:12" ht="9.75" customHeight="1">
      <c r="B32" s="86"/>
      <c r="C32" s="78"/>
      <c r="D32" s="11">
        <f t="shared" si="1"/>
        <v>42326</v>
      </c>
      <c r="E32" s="4">
        <v>2</v>
      </c>
      <c r="F32" s="3" t="s">
        <v>88</v>
      </c>
      <c r="G32" s="3" t="s">
        <v>49</v>
      </c>
      <c r="H32" s="47" t="s">
        <v>78</v>
      </c>
      <c r="I32" s="51">
        <v>14</v>
      </c>
      <c r="J32" s="6" t="s">
        <v>23</v>
      </c>
      <c r="K32" s="57">
        <v>7</v>
      </c>
      <c r="L32" s="57">
        <v>2</v>
      </c>
    </row>
    <row r="33" spans="2:12" ht="9.75" customHeight="1">
      <c r="B33" s="86"/>
      <c r="C33" s="78"/>
      <c r="D33" s="11">
        <f t="shared" si="1"/>
        <v>42328</v>
      </c>
      <c r="E33" s="4">
        <v>2</v>
      </c>
      <c r="F33" s="3" t="s">
        <v>88</v>
      </c>
      <c r="G33" s="3" t="s">
        <v>49</v>
      </c>
      <c r="H33" s="47" t="s">
        <v>78</v>
      </c>
      <c r="I33" s="51">
        <v>14</v>
      </c>
      <c r="J33" s="6" t="s">
        <v>24</v>
      </c>
      <c r="K33" s="57">
        <v>7</v>
      </c>
      <c r="L33" s="57">
        <v>2</v>
      </c>
    </row>
    <row r="34" spans="2:12" ht="9.75" customHeight="1">
      <c r="B34" s="86"/>
      <c r="C34" s="78">
        <v>4</v>
      </c>
      <c r="D34" s="11">
        <f t="shared" si="1"/>
        <v>42332</v>
      </c>
      <c r="E34" s="4">
        <v>2</v>
      </c>
      <c r="F34" s="3" t="s">
        <v>88</v>
      </c>
      <c r="G34" s="3" t="s">
        <v>49</v>
      </c>
      <c r="H34" s="47" t="s">
        <v>78</v>
      </c>
      <c r="I34" s="51">
        <v>14</v>
      </c>
      <c r="J34" s="6" t="s">
        <v>22</v>
      </c>
      <c r="K34" s="57">
        <v>7</v>
      </c>
      <c r="L34" s="57">
        <v>2</v>
      </c>
    </row>
    <row r="35" spans="2:12" ht="9.75" customHeight="1">
      <c r="B35" s="86"/>
      <c r="C35" s="78"/>
      <c r="D35" s="11">
        <f t="shared" si="1"/>
        <v>42333</v>
      </c>
      <c r="E35" s="4">
        <v>2</v>
      </c>
      <c r="F35" s="3" t="s">
        <v>88</v>
      </c>
      <c r="G35" s="3" t="s">
        <v>49</v>
      </c>
      <c r="H35" s="47" t="s">
        <v>78</v>
      </c>
      <c r="I35" s="51">
        <v>14</v>
      </c>
      <c r="J35" s="6" t="s">
        <v>23</v>
      </c>
      <c r="K35" s="57">
        <v>7</v>
      </c>
      <c r="L35" s="57">
        <v>2</v>
      </c>
    </row>
    <row r="36" spans="2:12" ht="9.75" customHeight="1">
      <c r="B36" s="87"/>
      <c r="C36" s="78"/>
      <c r="D36" s="11">
        <f t="shared" si="1"/>
        <v>42335</v>
      </c>
      <c r="E36" s="4">
        <v>2</v>
      </c>
      <c r="F36" s="3" t="s">
        <v>88</v>
      </c>
      <c r="G36" s="3" t="s">
        <v>49</v>
      </c>
      <c r="H36" s="47" t="s">
        <v>78</v>
      </c>
      <c r="I36" s="51">
        <v>14</v>
      </c>
      <c r="J36" s="6" t="s">
        <v>24</v>
      </c>
      <c r="K36" s="57">
        <v>7</v>
      </c>
      <c r="L36" s="57">
        <v>2</v>
      </c>
    </row>
    <row r="37" spans="2:12" ht="9.75" customHeight="1">
      <c r="B37" s="86" t="s">
        <v>6</v>
      </c>
      <c r="C37" s="78">
        <v>1</v>
      </c>
      <c r="D37" s="11">
        <f t="shared" si="1"/>
        <v>42339</v>
      </c>
      <c r="E37" s="4">
        <v>2</v>
      </c>
      <c r="F37" s="3" t="s">
        <v>88</v>
      </c>
      <c r="G37" s="3" t="s">
        <v>49</v>
      </c>
      <c r="H37" s="47" t="s">
        <v>78</v>
      </c>
      <c r="I37" s="51">
        <v>14</v>
      </c>
      <c r="J37" s="6" t="s">
        <v>24</v>
      </c>
      <c r="K37" s="57">
        <v>7</v>
      </c>
      <c r="L37" s="57">
        <v>2</v>
      </c>
    </row>
    <row r="38" spans="2:12" ht="9.75" customHeight="1">
      <c r="B38" s="86"/>
      <c r="C38" s="78"/>
      <c r="D38" s="11">
        <f t="shared" si="1"/>
        <v>42340</v>
      </c>
      <c r="E38" s="4">
        <v>2</v>
      </c>
      <c r="F38" s="3" t="s">
        <v>88</v>
      </c>
      <c r="G38" s="3" t="s">
        <v>49</v>
      </c>
      <c r="H38" s="47" t="s">
        <v>78</v>
      </c>
      <c r="I38" s="51">
        <v>14</v>
      </c>
      <c r="J38" s="6" t="s">
        <v>50</v>
      </c>
      <c r="K38" s="57">
        <v>7</v>
      </c>
      <c r="L38" s="57">
        <v>2</v>
      </c>
    </row>
    <row r="39" spans="2:12" ht="9.75" customHeight="1">
      <c r="B39" s="86"/>
      <c r="C39" s="78"/>
      <c r="D39" s="11">
        <f t="shared" si="1"/>
        <v>42342</v>
      </c>
      <c r="E39" s="4">
        <v>2</v>
      </c>
      <c r="F39" s="3" t="s">
        <v>88</v>
      </c>
      <c r="G39" s="3" t="s">
        <v>49</v>
      </c>
      <c r="H39" s="47" t="s">
        <v>78</v>
      </c>
      <c r="I39" s="51">
        <v>14</v>
      </c>
      <c r="J39" s="6" t="s">
        <v>25</v>
      </c>
      <c r="K39" s="57">
        <v>7</v>
      </c>
      <c r="L39" s="57">
        <v>2</v>
      </c>
    </row>
    <row r="40" spans="2:12" ht="9.75" customHeight="1">
      <c r="B40" s="86"/>
      <c r="C40" s="78">
        <v>2</v>
      </c>
      <c r="D40" s="11">
        <f t="shared" si="1"/>
        <v>42346</v>
      </c>
      <c r="E40" s="4">
        <v>2</v>
      </c>
      <c r="F40" s="3" t="s">
        <v>88</v>
      </c>
      <c r="G40" s="3" t="s">
        <v>49</v>
      </c>
      <c r="H40" s="47" t="s">
        <v>78</v>
      </c>
      <c r="I40" s="51">
        <v>14</v>
      </c>
      <c r="J40" s="6" t="s">
        <v>25</v>
      </c>
      <c r="K40" s="57">
        <v>7</v>
      </c>
      <c r="L40" s="57">
        <v>2</v>
      </c>
    </row>
    <row r="41" spans="2:12" ht="9.75" customHeight="1">
      <c r="B41" s="86"/>
      <c r="C41" s="78"/>
      <c r="D41" s="11">
        <f t="shared" si="1"/>
        <v>42347</v>
      </c>
      <c r="E41" s="4">
        <v>2</v>
      </c>
      <c r="F41" s="3" t="s">
        <v>88</v>
      </c>
      <c r="G41" s="3" t="s">
        <v>49</v>
      </c>
      <c r="H41" s="47" t="s">
        <v>78</v>
      </c>
      <c r="I41" s="51">
        <v>14</v>
      </c>
      <c r="J41" s="5" t="s">
        <v>51</v>
      </c>
      <c r="K41" s="57">
        <v>7</v>
      </c>
      <c r="L41" s="57">
        <v>2</v>
      </c>
    </row>
    <row r="42" spans="2:12" ht="9.75" customHeight="1">
      <c r="B42" s="86"/>
      <c r="C42" s="78"/>
      <c r="D42" s="11">
        <f t="shared" si="1"/>
        <v>42349</v>
      </c>
      <c r="E42" s="4">
        <v>2</v>
      </c>
      <c r="F42" s="3" t="s">
        <v>88</v>
      </c>
      <c r="G42" s="3" t="s">
        <v>49</v>
      </c>
      <c r="H42" s="47" t="s">
        <v>78</v>
      </c>
      <c r="I42" s="51">
        <v>14</v>
      </c>
      <c r="J42" s="5" t="s">
        <v>26</v>
      </c>
      <c r="K42" s="57">
        <v>7</v>
      </c>
      <c r="L42" s="57">
        <v>2</v>
      </c>
    </row>
    <row r="43" spans="2:12" ht="9.75" customHeight="1">
      <c r="B43" s="86"/>
      <c r="C43" s="78">
        <v>3</v>
      </c>
      <c r="D43" s="11">
        <f t="shared" si="1"/>
        <v>42353</v>
      </c>
      <c r="E43" s="4">
        <v>2</v>
      </c>
      <c r="F43" s="3" t="s">
        <v>88</v>
      </c>
      <c r="G43" s="3" t="s">
        <v>49</v>
      </c>
      <c r="H43" s="47" t="s">
        <v>78</v>
      </c>
      <c r="I43" s="51">
        <v>14</v>
      </c>
      <c r="J43" s="5" t="s">
        <v>27</v>
      </c>
      <c r="K43" s="57">
        <v>7</v>
      </c>
      <c r="L43" s="57">
        <v>2</v>
      </c>
    </row>
    <row r="44" spans="2:12" ht="9.75" customHeight="1">
      <c r="B44" s="86"/>
      <c r="C44" s="78"/>
      <c r="D44" s="11">
        <f t="shared" si="1"/>
        <v>42354</v>
      </c>
      <c r="E44" s="4">
        <v>2</v>
      </c>
      <c r="F44" s="3" t="s">
        <v>88</v>
      </c>
      <c r="G44" s="3" t="s">
        <v>49</v>
      </c>
      <c r="H44" s="47" t="s">
        <v>78</v>
      </c>
      <c r="I44" s="51">
        <v>14</v>
      </c>
      <c r="J44" s="5" t="s">
        <v>27</v>
      </c>
      <c r="K44" s="57">
        <v>7</v>
      </c>
      <c r="L44" s="57">
        <v>2</v>
      </c>
    </row>
    <row r="45" spans="2:12" ht="9.75" customHeight="1">
      <c r="B45" s="86"/>
      <c r="C45" s="78"/>
      <c r="D45" s="11">
        <f t="shared" si="1"/>
        <v>42356</v>
      </c>
      <c r="E45" s="4">
        <v>2</v>
      </c>
      <c r="F45" s="3" t="s">
        <v>88</v>
      </c>
      <c r="G45" s="3" t="s">
        <v>49</v>
      </c>
      <c r="H45" s="47" t="s">
        <v>78</v>
      </c>
      <c r="I45" s="51">
        <v>14</v>
      </c>
      <c r="J45" s="5" t="s">
        <v>52</v>
      </c>
      <c r="K45" s="57">
        <v>7</v>
      </c>
      <c r="L45" s="57">
        <v>2</v>
      </c>
    </row>
    <row r="46" spans="2:12" ht="9.75" customHeight="1">
      <c r="B46" s="86"/>
      <c r="C46" s="78">
        <v>4</v>
      </c>
      <c r="D46" s="11">
        <f t="shared" si="1"/>
        <v>42360</v>
      </c>
      <c r="E46" s="4">
        <v>2</v>
      </c>
      <c r="F46" s="3" t="s">
        <v>88</v>
      </c>
      <c r="G46" s="3" t="s">
        <v>49</v>
      </c>
      <c r="H46" s="47" t="s">
        <v>78</v>
      </c>
      <c r="I46" s="51">
        <v>14</v>
      </c>
      <c r="J46" s="5" t="s">
        <v>28</v>
      </c>
      <c r="K46" s="57">
        <v>7</v>
      </c>
      <c r="L46" s="57">
        <v>2</v>
      </c>
    </row>
    <row r="47" spans="2:12" ht="9.75" customHeight="1">
      <c r="B47" s="86"/>
      <c r="C47" s="78"/>
      <c r="D47" s="11">
        <f t="shared" si="1"/>
        <v>42361</v>
      </c>
      <c r="E47" s="4">
        <v>2</v>
      </c>
      <c r="F47" s="3" t="s">
        <v>88</v>
      </c>
      <c r="G47" s="3" t="s">
        <v>49</v>
      </c>
      <c r="H47" s="47" t="s">
        <v>78</v>
      </c>
      <c r="I47" s="51">
        <v>14</v>
      </c>
      <c r="J47" s="5" t="s">
        <v>28</v>
      </c>
      <c r="K47" s="57">
        <v>7</v>
      </c>
      <c r="L47" s="57">
        <v>2</v>
      </c>
    </row>
    <row r="48" spans="2:12" ht="9.75" customHeight="1">
      <c r="B48" s="86"/>
      <c r="C48" s="78"/>
      <c r="D48" s="11">
        <f t="shared" si="1"/>
        <v>42363</v>
      </c>
      <c r="E48" s="4">
        <v>2</v>
      </c>
      <c r="F48" s="3" t="s">
        <v>88</v>
      </c>
      <c r="G48" s="3" t="s">
        <v>49</v>
      </c>
      <c r="H48" s="47" t="s">
        <v>78</v>
      </c>
      <c r="I48" s="51">
        <v>14</v>
      </c>
      <c r="J48" s="6" t="s">
        <v>29</v>
      </c>
      <c r="K48" s="57">
        <v>7</v>
      </c>
      <c r="L48" s="57">
        <v>2</v>
      </c>
    </row>
    <row r="49" spans="2:12" ht="9.75" customHeight="1">
      <c r="B49" s="86"/>
      <c r="C49" s="79">
        <v>5</v>
      </c>
      <c r="D49" s="11">
        <f t="shared" si="1"/>
        <v>42367</v>
      </c>
      <c r="E49" s="32">
        <v>2</v>
      </c>
      <c r="F49" s="3" t="s">
        <v>88</v>
      </c>
      <c r="G49" s="3" t="s">
        <v>49</v>
      </c>
      <c r="H49" s="47" t="s">
        <v>78</v>
      </c>
      <c r="I49" s="51">
        <v>14</v>
      </c>
      <c r="J49" s="6" t="s">
        <v>29</v>
      </c>
      <c r="K49" s="57">
        <v>7</v>
      </c>
      <c r="L49" s="57">
        <v>2</v>
      </c>
    </row>
    <row r="50" spans="2:12" ht="9.75" customHeight="1">
      <c r="B50" s="86"/>
      <c r="C50" s="76"/>
      <c r="D50" s="11">
        <f t="shared" si="1"/>
        <v>42368</v>
      </c>
      <c r="E50" s="56">
        <v>2</v>
      </c>
      <c r="F50" s="3" t="s">
        <v>88</v>
      </c>
      <c r="G50" s="3" t="s">
        <v>49</v>
      </c>
      <c r="H50" s="47" t="s">
        <v>78</v>
      </c>
      <c r="I50" s="51">
        <v>14</v>
      </c>
      <c r="J50" s="6" t="s">
        <v>29</v>
      </c>
      <c r="K50" s="57">
        <v>7</v>
      </c>
      <c r="L50" s="57">
        <v>2</v>
      </c>
    </row>
    <row r="51" spans="2:12" ht="9.75" customHeight="1">
      <c r="B51" s="87"/>
      <c r="C51" s="77"/>
      <c r="D51" s="11">
        <f t="shared" si="1"/>
        <v>42370</v>
      </c>
      <c r="E51" s="98" t="s">
        <v>84</v>
      </c>
      <c r="F51" s="99"/>
      <c r="G51" s="99"/>
      <c r="H51" s="99"/>
      <c r="I51" s="99"/>
      <c r="J51" s="100"/>
      <c r="K51" s="57">
        <v>7</v>
      </c>
    </row>
    <row r="52" spans="2:12" ht="9.75" customHeight="1">
      <c r="B52" s="85" t="s">
        <v>7</v>
      </c>
      <c r="C52" s="79">
        <v>1</v>
      </c>
      <c r="D52" s="11">
        <f t="shared" si="1"/>
        <v>42374</v>
      </c>
      <c r="E52" s="56">
        <v>2</v>
      </c>
      <c r="F52" s="3" t="s">
        <v>88</v>
      </c>
      <c r="G52" s="3" t="s">
        <v>49</v>
      </c>
      <c r="H52" s="47" t="s">
        <v>78</v>
      </c>
      <c r="I52" s="51">
        <v>14</v>
      </c>
      <c r="J52" s="6" t="s">
        <v>29</v>
      </c>
      <c r="K52" s="57">
        <v>7</v>
      </c>
      <c r="L52" s="57">
        <v>2</v>
      </c>
    </row>
    <row r="53" spans="2:12">
      <c r="B53" s="86"/>
      <c r="C53" s="76"/>
      <c r="D53" s="11">
        <f t="shared" si="1"/>
        <v>42375</v>
      </c>
      <c r="E53" s="74">
        <v>2</v>
      </c>
      <c r="F53" s="3" t="s">
        <v>88</v>
      </c>
      <c r="G53" s="3" t="s">
        <v>49</v>
      </c>
      <c r="H53" s="47" t="s">
        <v>78</v>
      </c>
      <c r="I53" s="51">
        <v>14</v>
      </c>
      <c r="J53" s="6" t="s">
        <v>29</v>
      </c>
      <c r="K53" s="57">
        <v>7</v>
      </c>
      <c r="L53" s="57">
        <v>2</v>
      </c>
    </row>
    <row r="54" spans="2:12" ht="9.75" customHeight="1">
      <c r="B54" s="86"/>
      <c r="C54" s="77"/>
      <c r="D54" s="11">
        <f t="shared" si="1"/>
        <v>42377</v>
      </c>
      <c r="E54" s="37">
        <v>2</v>
      </c>
      <c r="F54" s="3" t="s">
        <v>88</v>
      </c>
      <c r="G54" s="3" t="s">
        <v>49</v>
      </c>
      <c r="H54" s="47" t="s">
        <v>78</v>
      </c>
      <c r="I54" s="51">
        <v>14</v>
      </c>
      <c r="J54" s="6" t="s">
        <v>29</v>
      </c>
      <c r="K54" s="57">
        <v>7</v>
      </c>
      <c r="L54" s="57">
        <v>2</v>
      </c>
    </row>
    <row r="55" spans="2:12" ht="9.75" customHeight="1">
      <c r="B55" s="86"/>
      <c r="C55" s="79">
        <v>2</v>
      </c>
      <c r="D55" s="11">
        <f t="shared" si="1"/>
        <v>42381</v>
      </c>
      <c r="E55" s="37">
        <v>2</v>
      </c>
      <c r="F55" s="3" t="s">
        <v>88</v>
      </c>
      <c r="G55" s="3" t="s">
        <v>49</v>
      </c>
      <c r="H55" s="47" t="s">
        <v>78</v>
      </c>
      <c r="I55" s="51">
        <v>14</v>
      </c>
      <c r="J55" s="24" t="s">
        <v>53</v>
      </c>
      <c r="K55" s="57">
        <v>7</v>
      </c>
      <c r="L55" s="57">
        <v>2</v>
      </c>
    </row>
    <row r="56" spans="2:12" ht="9.75" customHeight="1">
      <c r="B56" s="86"/>
      <c r="C56" s="76"/>
      <c r="D56" s="11">
        <f t="shared" si="1"/>
        <v>42382</v>
      </c>
      <c r="E56" s="37">
        <v>2</v>
      </c>
      <c r="F56" s="3" t="s">
        <v>88</v>
      </c>
      <c r="G56" s="3" t="s">
        <v>49</v>
      </c>
      <c r="H56" s="47" t="s">
        <v>78</v>
      </c>
      <c r="I56" s="51">
        <v>14</v>
      </c>
      <c r="J56" s="24" t="s">
        <v>54</v>
      </c>
      <c r="K56" s="57">
        <v>7</v>
      </c>
      <c r="L56" s="57">
        <v>2</v>
      </c>
    </row>
    <row r="57" spans="2:12" ht="9.75" customHeight="1">
      <c r="B57" s="86"/>
      <c r="C57" s="77"/>
      <c r="D57" s="11">
        <f t="shared" si="1"/>
        <v>42384</v>
      </c>
      <c r="E57" s="37">
        <v>2</v>
      </c>
      <c r="F57" s="3" t="s">
        <v>88</v>
      </c>
      <c r="G57" s="3" t="s">
        <v>49</v>
      </c>
      <c r="H57" s="47" t="s">
        <v>78</v>
      </c>
      <c r="I57" s="51">
        <v>14</v>
      </c>
      <c r="J57" s="24" t="s">
        <v>55</v>
      </c>
      <c r="K57" s="57">
        <v>7</v>
      </c>
      <c r="L57" s="57">
        <v>2</v>
      </c>
    </row>
    <row r="58" spans="2:12" ht="9.75" customHeight="1">
      <c r="B58" s="86"/>
      <c r="C58" s="79">
        <v>3</v>
      </c>
      <c r="D58" s="11">
        <f t="shared" si="1"/>
        <v>42388</v>
      </c>
      <c r="E58" s="37">
        <v>2</v>
      </c>
      <c r="F58" s="3" t="s">
        <v>88</v>
      </c>
      <c r="G58" s="3" t="s">
        <v>49</v>
      </c>
      <c r="H58" s="47" t="s">
        <v>78</v>
      </c>
      <c r="I58" s="51">
        <v>14</v>
      </c>
      <c r="J58" s="24" t="s">
        <v>55</v>
      </c>
      <c r="K58" s="57">
        <v>7</v>
      </c>
      <c r="L58" s="57">
        <v>2</v>
      </c>
    </row>
    <row r="59" spans="2:12" ht="9.75" customHeight="1">
      <c r="B59" s="86"/>
      <c r="C59" s="76"/>
      <c r="D59" s="11">
        <f t="shared" si="1"/>
        <v>42389</v>
      </c>
      <c r="E59" s="37">
        <v>2</v>
      </c>
      <c r="F59" s="3" t="s">
        <v>88</v>
      </c>
      <c r="G59" s="3" t="s">
        <v>49</v>
      </c>
      <c r="H59" s="47" t="s">
        <v>78</v>
      </c>
      <c r="I59" s="51">
        <v>14</v>
      </c>
      <c r="J59" s="24" t="s">
        <v>55</v>
      </c>
      <c r="K59" s="57">
        <v>7</v>
      </c>
      <c r="L59" s="57">
        <v>2</v>
      </c>
    </row>
    <row r="60" spans="2:12" ht="9.75" customHeight="1">
      <c r="B60" s="86"/>
      <c r="C60" s="77"/>
      <c r="D60" s="11">
        <f t="shared" si="1"/>
        <v>42391</v>
      </c>
      <c r="E60" s="37">
        <v>2</v>
      </c>
      <c r="F60" s="3" t="s">
        <v>88</v>
      </c>
      <c r="G60" s="3" t="s">
        <v>49</v>
      </c>
      <c r="H60" s="47" t="s">
        <v>78</v>
      </c>
      <c r="I60" s="51">
        <v>14</v>
      </c>
      <c r="J60" s="5" t="s">
        <v>30</v>
      </c>
      <c r="K60" s="57">
        <v>7</v>
      </c>
      <c r="L60" s="57">
        <v>2</v>
      </c>
    </row>
    <row r="61" spans="2:12" ht="6" customHeight="1">
      <c r="B61" s="86"/>
      <c r="C61" s="78"/>
      <c r="D61" s="11"/>
      <c r="E61" s="37"/>
      <c r="F61" s="3"/>
      <c r="G61" s="3"/>
      <c r="H61" s="47"/>
      <c r="I61" s="51"/>
      <c r="J61" s="5"/>
      <c r="K61" s="57">
        <v>7</v>
      </c>
      <c r="L61" s="57">
        <f>SUM(L13:L60)</f>
        <v>92</v>
      </c>
    </row>
    <row r="62" spans="2:12" ht="6" customHeight="1">
      <c r="B62" s="86"/>
      <c r="C62" s="78"/>
      <c r="D62" s="11"/>
      <c r="E62" s="37"/>
      <c r="F62" s="3"/>
      <c r="G62" s="3"/>
      <c r="H62" s="47"/>
      <c r="I62" s="51"/>
      <c r="J62" s="6"/>
      <c r="K62" s="57">
        <v>7</v>
      </c>
    </row>
    <row r="63" spans="2:12" ht="6" customHeight="1">
      <c r="B63" s="86"/>
      <c r="C63" s="78"/>
      <c r="D63" s="11"/>
      <c r="E63" s="37"/>
      <c r="F63" s="3"/>
      <c r="G63" s="3"/>
      <c r="H63" s="47"/>
      <c r="I63" s="51"/>
      <c r="J63" s="6"/>
      <c r="K63" s="57">
        <v>7</v>
      </c>
    </row>
    <row r="64" spans="2:12" ht="56.25" customHeight="1">
      <c r="B64" s="87"/>
      <c r="C64" s="95" t="s">
        <v>60</v>
      </c>
      <c r="D64" s="96"/>
      <c r="E64" s="96"/>
      <c r="F64" s="96"/>
      <c r="G64" s="96"/>
      <c r="H64" s="96"/>
      <c r="I64" s="96"/>
      <c r="J64" s="97"/>
    </row>
    <row r="65" spans="2:12" ht="37.5" customHeight="1">
      <c r="B65" s="52"/>
      <c r="C65" s="53"/>
      <c r="D65" s="53"/>
      <c r="E65" s="53"/>
      <c r="F65" s="53"/>
      <c r="G65" s="53"/>
      <c r="H65" s="53"/>
      <c r="I65" s="53"/>
      <c r="J65" s="53"/>
    </row>
    <row r="66" spans="2:12" s="49" customFormat="1" ht="27" customHeight="1">
      <c r="B66" s="2" t="s">
        <v>0</v>
      </c>
      <c r="C66" s="2" t="s">
        <v>13</v>
      </c>
      <c r="D66" s="2" t="s">
        <v>1</v>
      </c>
      <c r="E66" s="2" t="s">
        <v>2</v>
      </c>
      <c r="F66" s="2" t="s">
        <v>12</v>
      </c>
      <c r="G66" s="2" t="s">
        <v>4</v>
      </c>
      <c r="H66" s="2" t="s">
        <v>77</v>
      </c>
      <c r="I66" s="2" t="s">
        <v>48</v>
      </c>
      <c r="J66" s="2" t="s">
        <v>3</v>
      </c>
      <c r="K66" s="59"/>
      <c r="L66" s="59"/>
    </row>
    <row r="67" spans="2:12" ht="9.75" customHeight="1">
      <c r="B67" s="85" t="s">
        <v>8</v>
      </c>
      <c r="C67" s="79">
        <v>1</v>
      </c>
      <c r="D67" s="11">
        <v>42409</v>
      </c>
      <c r="E67" s="4">
        <v>2</v>
      </c>
      <c r="F67" s="3" t="s">
        <v>88</v>
      </c>
      <c r="G67" s="3" t="s">
        <v>49</v>
      </c>
      <c r="H67" s="47" t="s">
        <v>78</v>
      </c>
      <c r="I67" s="51">
        <v>14</v>
      </c>
      <c r="J67" s="9" t="s">
        <v>31</v>
      </c>
      <c r="K67" s="57">
        <v>7</v>
      </c>
      <c r="L67" s="57">
        <v>2</v>
      </c>
    </row>
    <row r="68" spans="2:12" ht="9.75" customHeight="1">
      <c r="B68" s="86"/>
      <c r="C68" s="76"/>
      <c r="D68" s="11">
        <v>42410</v>
      </c>
      <c r="E68" s="4">
        <v>2</v>
      </c>
      <c r="F68" s="3" t="s">
        <v>88</v>
      </c>
      <c r="G68" s="3" t="s">
        <v>49</v>
      </c>
      <c r="H68" s="47" t="s">
        <v>78</v>
      </c>
      <c r="I68" s="51">
        <v>14</v>
      </c>
      <c r="J68" s="9" t="s">
        <v>31</v>
      </c>
      <c r="K68" s="57">
        <v>7</v>
      </c>
      <c r="L68" s="57">
        <v>2</v>
      </c>
    </row>
    <row r="69" spans="2:12" ht="9.75" customHeight="1">
      <c r="B69" s="86"/>
      <c r="C69" s="77"/>
      <c r="D69" s="11">
        <v>42412</v>
      </c>
      <c r="E69" s="4">
        <v>2</v>
      </c>
      <c r="F69" s="3" t="s">
        <v>88</v>
      </c>
      <c r="G69" s="3" t="s">
        <v>49</v>
      </c>
      <c r="H69" s="47" t="s">
        <v>78</v>
      </c>
      <c r="I69" s="51">
        <v>14</v>
      </c>
      <c r="J69" s="9" t="s">
        <v>32</v>
      </c>
      <c r="K69" s="57">
        <v>7</v>
      </c>
      <c r="L69" s="57">
        <v>2</v>
      </c>
    </row>
    <row r="70" spans="2:12" ht="9.75" customHeight="1">
      <c r="B70" s="86"/>
      <c r="C70" s="79">
        <v>2</v>
      </c>
      <c r="D70" s="11">
        <f>D67+K70</f>
        <v>42416</v>
      </c>
      <c r="E70" s="4">
        <v>2</v>
      </c>
      <c r="F70" s="3" t="s">
        <v>88</v>
      </c>
      <c r="G70" s="3" t="s">
        <v>49</v>
      </c>
      <c r="H70" s="47" t="s">
        <v>78</v>
      </c>
      <c r="I70" s="51">
        <v>14</v>
      </c>
      <c r="J70" s="8" t="s">
        <v>89</v>
      </c>
      <c r="K70" s="57">
        <v>7</v>
      </c>
      <c r="L70" s="57">
        <v>2</v>
      </c>
    </row>
    <row r="71" spans="2:12" ht="9.75" customHeight="1">
      <c r="B71" s="86"/>
      <c r="C71" s="76"/>
      <c r="D71" s="11">
        <f t="shared" ref="D71:D117" si="2">D68+K71</f>
        <v>42417</v>
      </c>
      <c r="E71" s="4">
        <v>2</v>
      </c>
      <c r="F71" s="3" t="s">
        <v>88</v>
      </c>
      <c r="G71" s="3" t="s">
        <v>49</v>
      </c>
      <c r="H71" s="47" t="s">
        <v>78</v>
      </c>
      <c r="I71" s="51">
        <v>14</v>
      </c>
      <c r="J71" s="8" t="s">
        <v>89</v>
      </c>
      <c r="K71" s="57">
        <v>7</v>
      </c>
      <c r="L71" s="57">
        <v>2</v>
      </c>
    </row>
    <row r="72" spans="2:12" ht="9.75" customHeight="1">
      <c r="B72" s="86"/>
      <c r="C72" s="77"/>
      <c r="D72" s="11">
        <f t="shared" si="2"/>
        <v>42419</v>
      </c>
      <c r="E72" s="4">
        <v>2</v>
      </c>
      <c r="F72" s="3" t="s">
        <v>88</v>
      </c>
      <c r="G72" s="3" t="s">
        <v>49</v>
      </c>
      <c r="H72" s="47" t="s">
        <v>78</v>
      </c>
      <c r="I72" s="51">
        <v>14</v>
      </c>
      <c r="J72" s="10" t="s">
        <v>33</v>
      </c>
      <c r="K72" s="57">
        <v>7</v>
      </c>
      <c r="L72" s="57">
        <v>2</v>
      </c>
    </row>
    <row r="73" spans="2:12" ht="9.75" customHeight="1">
      <c r="B73" s="86"/>
      <c r="C73" s="79">
        <v>3</v>
      </c>
      <c r="D73" s="11">
        <f t="shared" si="2"/>
        <v>42423</v>
      </c>
      <c r="E73" s="4">
        <v>2</v>
      </c>
      <c r="F73" s="3" t="s">
        <v>88</v>
      </c>
      <c r="G73" s="3" t="s">
        <v>49</v>
      </c>
      <c r="H73" s="47" t="s">
        <v>78</v>
      </c>
      <c r="I73" s="51">
        <v>14</v>
      </c>
      <c r="J73" s="9" t="s">
        <v>31</v>
      </c>
      <c r="K73" s="57">
        <v>7</v>
      </c>
      <c r="L73" s="57">
        <v>2</v>
      </c>
    </row>
    <row r="74" spans="2:12" ht="9.75" customHeight="1">
      <c r="B74" s="86"/>
      <c r="C74" s="76"/>
      <c r="D74" s="11">
        <f t="shared" si="2"/>
        <v>42424</v>
      </c>
      <c r="E74" s="4">
        <v>2</v>
      </c>
      <c r="F74" s="3" t="s">
        <v>88</v>
      </c>
      <c r="G74" s="3" t="s">
        <v>49</v>
      </c>
      <c r="H74" s="47" t="s">
        <v>78</v>
      </c>
      <c r="I74" s="51">
        <v>14</v>
      </c>
      <c r="J74" s="9" t="s">
        <v>31</v>
      </c>
      <c r="K74" s="57">
        <v>7</v>
      </c>
      <c r="L74" s="57">
        <v>2</v>
      </c>
    </row>
    <row r="75" spans="2:12" ht="9.75" customHeight="1">
      <c r="B75" s="86"/>
      <c r="C75" s="77"/>
      <c r="D75" s="11">
        <f t="shared" si="2"/>
        <v>42426</v>
      </c>
      <c r="E75" s="4">
        <v>2</v>
      </c>
      <c r="F75" s="3" t="s">
        <v>88</v>
      </c>
      <c r="G75" s="3" t="s">
        <v>49</v>
      </c>
      <c r="H75" s="47" t="s">
        <v>78</v>
      </c>
      <c r="I75" s="51">
        <v>14</v>
      </c>
      <c r="J75" s="9" t="s">
        <v>32</v>
      </c>
      <c r="K75" s="57">
        <v>7</v>
      </c>
      <c r="L75" s="57">
        <v>2</v>
      </c>
    </row>
    <row r="76" spans="2:12" ht="9.75" customHeight="1">
      <c r="B76" s="85" t="s">
        <v>9</v>
      </c>
      <c r="C76" s="78">
        <v>1</v>
      </c>
      <c r="D76" s="11">
        <f t="shared" si="2"/>
        <v>42430</v>
      </c>
      <c r="E76" s="4">
        <v>2</v>
      </c>
      <c r="F76" s="3" t="s">
        <v>88</v>
      </c>
      <c r="G76" s="3" t="s">
        <v>49</v>
      </c>
      <c r="H76" s="47" t="s">
        <v>78</v>
      </c>
      <c r="I76" s="51">
        <v>14</v>
      </c>
      <c r="J76" s="10" t="s">
        <v>34</v>
      </c>
      <c r="K76" s="57">
        <v>7</v>
      </c>
      <c r="L76" s="57">
        <v>2</v>
      </c>
    </row>
    <row r="77" spans="2:12" ht="9.75" customHeight="1">
      <c r="B77" s="86"/>
      <c r="C77" s="78"/>
      <c r="D77" s="11">
        <f t="shared" si="2"/>
        <v>42431</v>
      </c>
      <c r="E77" s="4">
        <v>2</v>
      </c>
      <c r="F77" s="3" t="s">
        <v>88</v>
      </c>
      <c r="G77" s="3" t="s">
        <v>49</v>
      </c>
      <c r="H77" s="47" t="s">
        <v>78</v>
      </c>
      <c r="I77" s="51">
        <v>14</v>
      </c>
      <c r="J77" s="10" t="s">
        <v>34</v>
      </c>
      <c r="K77" s="57">
        <v>7</v>
      </c>
      <c r="L77" s="57">
        <v>2</v>
      </c>
    </row>
    <row r="78" spans="2:12" ht="9.75" customHeight="1">
      <c r="B78" s="86"/>
      <c r="C78" s="78"/>
      <c r="D78" s="11">
        <f t="shared" si="2"/>
        <v>42433</v>
      </c>
      <c r="E78" s="4">
        <v>2</v>
      </c>
      <c r="F78" s="3" t="s">
        <v>88</v>
      </c>
      <c r="G78" s="3" t="s">
        <v>49</v>
      </c>
      <c r="H78" s="47" t="s">
        <v>78</v>
      </c>
      <c r="I78" s="51">
        <v>14</v>
      </c>
      <c r="J78" s="10" t="s">
        <v>34</v>
      </c>
      <c r="K78" s="57">
        <v>7</v>
      </c>
      <c r="L78" s="57">
        <v>2</v>
      </c>
    </row>
    <row r="79" spans="2:12" ht="9.75" customHeight="1">
      <c r="B79" s="86"/>
      <c r="C79" s="78">
        <v>2</v>
      </c>
      <c r="D79" s="11">
        <f t="shared" si="2"/>
        <v>42437</v>
      </c>
      <c r="E79" s="4">
        <v>2</v>
      </c>
      <c r="F79" s="3" t="s">
        <v>88</v>
      </c>
      <c r="G79" s="3" t="s">
        <v>49</v>
      </c>
      <c r="H79" s="47" t="s">
        <v>78</v>
      </c>
      <c r="I79" s="51">
        <v>14</v>
      </c>
      <c r="J79" s="10" t="s">
        <v>35</v>
      </c>
      <c r="K79" s="57">
        <v>7</v>
      </c>
      <c r="L79" s="57">
        <v>2</v>
      </c>
    </row>
    <row r="80" spans="2:12" ht="9.75" customHeight="1">
      <c r="B80" s="86"/>
      <c r="C80" s="78"/>
      <c r="D80" s="11">
        <f t="shared" si="2"/>
        <v>42438</v>
      </c>
      <c r="E80" s="4">
        <v>2</v>
      </c>
      <c r="F80" s="3" t="s">
        <v>88</v>
      </c>
      <c r="G80" s="3" t="s">
        <v>49</v>
      </c>
      <c r="H80" s="47" t="s">
        <v>78</v>
      </c>
      <c r="I80" s="51">
        <v>14</v>
      </c>
      <c r="J80" s="10" t="s">
        <v>35</v>
      </c>
      <c r="K80" s="57">
        <v>7</v>
      </c>
      <c r="L80" s="57">
        <v>2</v>
      </c>
    </row>
    <row r="81" spans="2:12" ht="9.75" customHeight="1">
      <c r="B81" s="86"/>
      <c r="C81" s="78"/>
      <c r="D81" s="11">
        <f t="shared" si="2"/>
        <v>42440</v>
      </c>
      <c r="E81" s="4">
        <v>2</v>
      </c>
      <c r="F81" s="3" t="s">
        <v>88</v>
      </c>
      <c r="G81" s="3" t="s">
        <v>49</v>
      </c>
      <c r="H81" s="47" t="s">
        <v>78</v>
      </c>
      <c r="I81" s="51">
        <v>14</v>
      </c>
      <c r="J81" s="10" t="s">
        <v>35</v>
      </c>
      <c r="K81" s="57">
        <v>7</v>
      </c>
      <c r="L81" s="57">
        <v>2</v>
      </c>
    </row>
    <row r="82" spans="2:12" ht="9.75" customHeight="1">
      <c r="B82" s="86"/>
      <c r="C82" s="78">
        <v>3</v>
      </c>
      <c r="D82" s="11">
        <f t="shared" si="2"/>
        <v>42444</v>
      </c>
      <c r="E82" s="4">
        <v>2</v>
      </c>
      <c r="F82" s="3" t="s">
        <v>88</v>
      </c>
      <c r="G82" s="3" t="s">
        <v>49</v>
      </c>
      <c r="H82" s="47" t="s">
        <v>78</v>
      </c>
      <c r="I82" s="51">
        <v>14</v>
      </c>
      <c r="J82" s="10" t="s">
        <v>24</v>
      </c>
      <c r="K82" s="57">
        <v>7</v>
      </c>
      <c r="L82" s="57">
        <v>2</v>
      </c>
    </row>
    <row r="83" spans="2:12" ht="9.75" customHeight="1">
      <c r="B83" s="86"/>
      <c r="C83" s="78"/>
      <c r="D83" s="11">
        <f t="shared" si="2"/>
        <v>42445</v>
      </c>
      <c r="E83" s="4">
        <v>2</v>
      </c>
      <c r="F83" s="3" t="s">
        <v>88</v>
      </c>
      <c r="G83" s="3" t="s">
        <v>49</v>
      </c>
      <c r="H83" s="47" t="s">
        <v>78</v>
      </c>
      <c r="I83" s="51">
        <v>14</v>
      </c>
      <c r="J83" s="10" t="s">
        <v>24</v>
      </c>
      <c r="K83" s="57">
        <v>7</v>
      </c>
      <c r="L83" s="57">
        <v>2</v>
      </c>
    </row>
    <row r="84" spans="2:12" ht="9.75" customHeight="1">
      <c r="B84" s="86"/>
      <c r="C84" s="78"/>
      <c r="D84" s="11">
        <f t="shared" si="2"/>
        <v>42447</v>
      </c>
      <c r="E84" s="4">
        <v>2</v>
      </c>
      <c r="F84" s="3" t="s">
        <v>88</v>
      </c>
      <c r="G84" s="3" t="s">
        <v>49</v>
      </c>
      <c r="H84" s="47" t="s">
        <v>78</v>
      </c>
      <c r="I84" s="51">
        <v>14</v>
      </c>
      <c r="J84" s="10" t="s">
        <v>24</v>
      </c>
      <c r="K84" s="57">
        <v>7</v>
      </c>
      <c r="L84" s="57">
        <v>2</v>
      </c>
    </row>
    <row r="85" spans="2:12" ht="9.75" customHeight="1">
      <c r="B85" s="86"/>
      <c r="C85" s="78">
        <v>4</v>
      </c>
      <c r="D85" s="11">
        <f t="shared" si="2"/>
        <v>42451</v>
      </c>
      <c r="E85" s="4">
        <v>2</v>
      </c>
      <c r="F85" s="3" t="s">
        <v>88</v>
      </c>
      <c r="G85" s="3" t="s">
        <v>49</v>
      </c>
      <c r="H85" s="47" t="s">
        <v>78</v>
      </c>
      <c r="I85" s="51">
        <v>14</v>
      </c>
      <c r="J85" s="10" t="s">
        <v>114</v>
      </c>
      <c r="K85" s="57">
        <v>7</v>
      </c>
      <c r="L85" s="57">
        <v>2</v>
      </c>
    </row>
    <row r="86" spans="2:12" ht="9.75" customHeight="1">
      <c r="B86" s="86"/>
      <c r="C86" s="78"/>
      <c r="D86" s="11">
        <f t="shared" si="2"/>
        <v>42452</v>
      </c>
      <c r="E86" s="4">
        <v>2</v>
      </c>
      <c r="F86" s="3" t="s">
        <v>88</v>
      </c>
      <c r="G86" s="3" t="s">
        <v>49</v>
      </c>
      <c r="H86" s="47" t="s">
        <v>78</v>
      </c>
      <c r="I86" s="51">
        <v>14</v>
      </c>
      <c r="J86" s="10" t="s">
        <v>114</v>
      </c>
      <c r="K86" s="57">
        <v>7</v>
      </c>
      <c r="L86" s="57">
        <v>2</v>
      </c>
    </row>
    <row r="87" spans="2:12" ht="9.75" customHeight="1">
      <c r="B87" s="87"/>
      <c r="C87" s="78"/>
      <c r="D87" s="11">
        <f t="shared" si="2"/>
        <v>42454</v>
      </c>
      <c r="E87" s="4">
        <v>2</v>
      </c>
      <c r="F87" s="3" t="s">
        <v>88</v>
      </c>
      <c r="G87" s="3" t="s">
        <v>49</v>
      </c>
      <c r="H87" s="47" t="s">
        <v>78</v>
      </c>
      <c r="I87" s="51">
        <v>14</v>
      </c>
      <c r="J87" s="10" t="s">
        <v>114</v>
      </c>
      <c r="K87" s="57">
        <v>7</v>
      </c>
      <c r="L87" s="57">
        <v>2</v>
      </c>
    </row>
    <row r="88" spans="2:12" ht="9.75" customHeight="1">
      <c r="B88" s="94" t="s">
        <v>10</v>
      </c>
      <c r="C88" s="78">
        <v>1</v>
      </c>
      <c r="D88" s="11">
        <f t="shared" si="2"/>
        <v>42458</v>
      </c>
      <c r="E88" s="4">
        <v>2</v>
      </c>
      <c r="F88" s="3" t="s">
        <v>88</v>
      </c>
      <c r="G88" s="3" t="s">
        <v>49</v>
      </c>
      <c r="H88" s="47" t="s">
        <v>78</v>
      </c>
      <c r="I88" s="51">
        <v>14</v>
      </c>
      <c r="J88" s="10" t="s">
        <v>114</v>
      </c>
      <c r="K88" s="57">
        <v>7</v>
      </c>
      <c r="L88" s="57">
        <v>2</v>
      </c>
    </row>
    <row r="89" spans="2:12" ht="9.75" customHeight="1">
      <c r="B89" s="94"/>
      <c r="C89" s="78"/>
      <c r="D89" s="11">
        <f t="shared" si="2"/>
        <v>42459</v>
      </c>
      <c r="E89" s="4">
        <v>2</v>
      </c>
      <c r="F89" s="3" t="s">
        <v>88</v>
      </c>
      <c r="G89" s="3" t="s">
        <v>49</v>
      </c>
      <c r="H89" s="47" t="s">
        <v>78</v>
      </c>
      <c r="I89" s="51">
        <v>14</v>
      </c>
      <c r="J89" s="10" t="s">
        <v>36</v>
      </c>
      <c r="K89" s="57">
        <v>7</v>
      </c>
      <c r="L89" s="57">
        <v>2</v>
      </c>
    </row>
    <row r="90" spans="2:12" ht="9.75" customHeight="1">
      <c r="B90" s="94"/>
      <c r="C90" s="78"/>
      <c r="D90" s="11">
        <f t="shared" si="2"/>
        <v>42461</v>
      </c>
      <c r="E90" s="4">
        <v>2</v>
      </c>
      <c r="F90" s="3" t="s">
        <v>88</v>
      </c>
      <c r="G90" s="3" t="s">
        <v>49</v>
      </c>
      <c r="H90" s="47" t="s">
        <v>78</v>
      </c>
      <c r="I90" s="51">
        <v>14</v>
      </c>
      <c r="J90" s="10" t="s">
        <v>36</v>
      </c>
      <c r="K90" s="57">
        <v>7</v>
      </c>
      <c r="L90" s="57">
        <v>2</v>
      </c>
    </row>
    <row r="91" spans="2:12" ht="9.75" customHeight="1">
      <c r="B91" s="94"/>
      <c r="C91" s="78">
        <v>2</v>
      </c>
      <c r="D91" s="11">
        <f t="shared" si="2"/>
        <v>42465</v>
      </c>
      <c r="E91" s="4">
        <v>2</v>
      </c>
      <c r="F91" s="3" t="s">
        <v>88</v>
      </c>
      <c r="G91" s="3" t="s">
        <v>49</v>
      </c>
      <c r="H91" s="47" t="s">
        <v>78</v>
      </c>
      <c r="I91" s="51">
        <v>14</v>
      </c>
      <c r="J91" s="10" t="s">
        <v>37</v>
      </c>
      <c r="K91" s="57">
        <v>7</v>
      </c>
      <c r="L91" s="57">
        <v>2</v>
      </c>
    </row>
    <row r="92" spans="2:12" ht="9.75" customHeight="1">
      <c r="B92" s="94"/>
      <c r="C92" s="78"/>
      <c r="D92" s="11">
        <f t="shared" si="2"/>
        <v>42466</v>
      </c>
      <c r="E92" s="4">
        <v>2</v>
      </c>
      <c r="F92" s="3" t="s">
        <v>88</v>
      </c>
      <c r="G92" s="3" t="s">
        <v>49</v>
      </c>
      <c r="H92" s="47" t="s">
        <v>78</v>
      </c>
      <c r="I92" s="51">
        <v>14</v>
      </c>
      <c r="J92" s="10" t="s">
        <v>38</v>
      </c>
      <c r="K92" s="57">
        <v>7</v>
      </c>
      <c r="L92" s="57">
        <v>2</v>
      </c>
    </row>
    <row r="93" spans="2:12" ht="9.75" customHeight="1">
      <c r="B93" s="94"/>
      <c r="C93" s="78"/>
      <c r="D93" s="11">
        <f t="shared" si="2"/>
        <v>42468</v>
      </c>
      <c r="E93" s="4">
        <v>2</v>
      </c>
      <c r="F93" s="3" t="s">
        <v>88</v>
      </c>
      <c r="G93" s="3" t="s">
        <v>49</v>
      </c>
      <c r="H93" s="47" t="s">
        <v>78</v>
      </c>
      <c r="I93" s="51">
        <v>14</v>
      </c>
      <c r="J93" s="10" t="s">
        <v>38</v>
      </c>
      <c r="K93" s="57">
        <v>7</v>
      </c>
      <c r="L93" s="57">
        <v>2</v>
      </c>
    </row>
    <row r="94" spans="2:12" ht="9.75" customHeight="1">
      <c r="B94" s="94"/>
      <c r="C94" s="78">
        <v>3</v>
      </c>
      <c r="D94" s="11">
        <f t="shared" si="2"/>
        <v>42472</v>
      </c>
      <c r="E94" s="4">
        <v>2</v>
      </c>
      <c r="F94" s="3" t="s">
        <v>88</v>
      </c>
      <c r="G94" s="3" t="s">
        <v>49</v>
      </c>
      <c r="H94" s="47" t="s">
        <v>78</v>
      </c>
      <c r="I94" s="51">
        <v>14</v>
      </c>
      <c r="J94" s="9" t="s">
        <v>39</v>
      </c>
      <c r="K94" s="57">
        <v>7</v>
      </c>
      <c r="L94" s="57">
        <v>2</v>
      </c>
    </row>
    <row r="95" spans="2:12" ht="9.75" customHeight="1">
      <c r="B95" s="94"/>
      <c r="C95" s="78"/>
      <c r="D95" s="11">
        <f t="shared" si="2"/>
        <v>42473</v>
      </c>
      <c r="E95" s="4">
        <v>2</v>
      </c>
      <c r="F95" s="3" t="s">
        <v>88</v>
      </c>
      <c r="G95" s="3" t="s">
        <v>49</v>
      </c>
      <c r="H95" s="47" t="s">
        <v>78</v>
      </c>
      <c r="I95" s="51">
        <v>14</v>
      </c>
      <c r="J95" s="9" t="s">
        <v>40</v>
      </c>
      <c r="K95" s="57">
        <v>7</v>
      </c>
      <c r="L95" s="57">
        <v>2</v>
      </c>
    </row>
    <row r="96" spans="2:12" ht="9.75" customHeight="1">
      <c r="B96" s="94"/>
      <c r="C96" s="78"/>
      <c r="D96" s="11">
        <f t="shared" si="2"/>
        <v>42475</v>
      </c>
      <c r="E96" s="4">
        <v>2</v>
      </c>
      <c r="F96" s="3" t="s">
        <v>88</v>
      </c>
      <c r="G96" s="3" t="s">
        <v>49</v>
      </c>
      <c r="H96" s="47" t="s">
        <v>78</v>
      </c>
      <c r="I96" s="51">
        <v>14</v>
      </c>
      <c r="J96" s="9" t="s">
        <v>41</v>
      </c>
      <c r="K96" s="57">
        <v>7</v>
      </c>
      <c r="L96" s="57">
        <v>2</v>
      </c>
    </row>
    <row r="97" spans="2:12" ht="9.75" customHeight="1">
      <c r="B97" s="94"/>
      <c r="C97" s="79">
        <v>4</v>
      </c>
      <c r="D97" s="11">
        <f t="shared" si="2"/>
        <v>42479</v>
      </c>
      <c r="E97" s="4">
        <v>2</v>
      </c>
      <c r="F97" s="3" t="s">
        <v>88</v>
      </c>
      <c r="G97" s="3" t="s">
        <v>49</v>
      </c>
      <c r="H97" s="47" t="s">
        <v>78</v>
      </c>
      <c r="I97" s="51">
        <v>14</v>
      </c>
      <c r="J97" s="10" t="s">
        <v>42</v>
      </c>
      <c r="K97" s="57">
        <v>7</v>
      </c>
      <c r="L97" s="57">
        <v>2</v>
      </c>
    </row>
    <row r="98" spans="2:12">
      <c r="B98" s="94"/>
      <c r="C98" s="88"/>
      <c r="D98" s="11">
        <f t="shared" si="2"/>
        <v>42480</v>
      </c>
      <c r="E98" s="74">
        <v>2</v>
      </c>
      <c r="F98" s="3" t="s">
        <v>88</v>
      </c>
      <c r="G98" s="3" t="s">
        <v>49</v>
      </c>
      <c r="H98" s="47" t="s">
        <v>78</v>
      </c>
      <c r="I98" s="51">
        <v>14</v>
      </c>
      <c r="J98" s="10" t="s">
        <v>42</v>
      </c>
      <c r="K98" s="57">
        <v>7</v>
      </c>
      <c r="L98" s="57">
        <v>2</v>
      </c>
    </row>
    <row r="99" spans="2:12" ht="9.75" customHeight="1">
      <c r="B99" s="94"/>
      <c r="C99" s="89"/>
      <c r="D99" s="11">
        <f t="shared" si="2"/>
        <v>42482</v>
      </c>
      <c r="E99" s="32">
        <v>2</v>
      </c>
      <c r="F99" s="3" t="s">
        <v>88</v>
      </c>
      <c r="G99" s="3" t="s">
        <v>49</v>
      </c>
      <c r="H99" s="47" t="s">
        <v>78</v>
      </c>
      <c r="I99" s="51">
        <v>14</v>
      </c>
      <c r="J99" s="10" t="s">
        <v>42</v>
      </c>
      <c r="K99" s="57">
        <v>7</v>
      </c>
      <c r="L99" s="57">
        <v>2</v>
      </c>
    </row>
    <row r="100" spans="2:12" ht="9.75" customHeight="1">
      <c r="B100" s="94"/>
      <c r="C100" s="79">
        <v>5</v>
      </c>
      <c r="D100" s="11">
        <f t="shared" si="2"/>
        <v>42486</v>
      </c>
      <c r="E100" s="4">
        <v>2</v>
      </c>
      <c r="F100" s="3" t="s">
        <v>88</v>
      </c>
      <c r="G100" s="3" t="s">
        <v>49</v>
      </c>
      <c r="H100" s="47" t="s">
        <v>78</v>
      </c>
      <c r="I100" s="51">
        <v>14</v>
      </c>
      <c r="J100" s="10" t="s">
        <v>42</v>
      </c>
      <c r="K100" s="57">
        <v>7</v>
      </c>
      <c r="L100" s="57">
        <v>2</v>
      </c>
    </row>
    <row r="101" spans="2:12" ht="9.75" customHeight="1">
      <c r="B101" s="94"/>
      <c r="C101" s="76"/>
      <c r="D101" s="11">
        <f t="shared" si="2"/>
        <v>42487</v>
      </c>
      <c r="E101" s="4">
        <v>2</v>
      </c>
      <c r="F101" s="3" t="s">
        <v>88</v>
      </c>
      <c r="G101" s="3" t="s">
        <v>49</v>
      </c>
      <c r="H101" s="47" t="s">
        <v>78</v>
      </c>
      <c r="I101" s="51">
        <v>14</v>
      </c>
      <c r="J101" s="10" t="s">
        <v>43</v>
      </c>
      <c r="K101" s="57">
        <v>7</v>
      </c>
      <c r="L101" s="57">
        <v>2</v>
      </c>
    </row>
    <row r="102" spans="2:12">
      <c r="B102" s="94"/>
      <c r="C102" s="89"/>
      <c r="D102" s="11">
        <f t="shared" si="2"/>
        <v>42489</v>
      </c>
      <c r="E102" s="74">
        <v>2</v>
      </c>
      <c r="F102" s="3" t="s">
        <v>88</v>
      </c>
      <c r="G102" s="3" t="s">
        <v>49</v>
      </c>
      <c r="H102" s="47" t="s">
        <v>78</v>
      </c>
      <c r="I102" s="51">
        <v>14</v>
      </c>
      <c r="J102" s="10" t="s">
        <v>43</v>
      </c>
      <c r="K102" s="57">
        <v>7</v>
      </c>
      <c r="L102" s="57">
        <v>2</v>
      </c>
    </row>
    <row r="103" spans="2:12" ht="9.75" customHeight="1">
      <c r="B103" s="94" t="s">
        <v>11</v>
      </c>
      <c r="C103" s="78">
        <v>1</v>
      </c>
      <c r="D103" s="11">
        <f t="shared" si="2"/>
        <v>42493</v>
      </c>
      <c r="E103" s="4">
        <v>2</v>
      </c>
      <c r="F103" s="3" t="s">
        <v>88</v>
      </c>
      <c r="G103" s="3" t="s">
        <v>49</v>
      </c>
      <c r="H103" s="47" t="s">
        <v>78</v>
      </c>
      <c r="I103" s="51">
        <v>14</v>
      </c>
      <c r="J103" s="9" t="s">
        <v>44</v>
      </c>
      <c r="K103" s="57">
        <v>7</v>
      </c>
      <c r="L103" s="57">
        <v>2</v>
      </c>
    </row>
    <row r="104" spans="2:12" ht="9.75" customHeight="1">
      <c r="B104" s="94"/>
      <c r="C104" s="78"/>
      <c r="D104" s="11">
        <f t="shared" si="2"/>
        <v>42494</v>
      </c>
      <c r="E104" s="4">
        <v>2</v>
      </c>
      <c r="F104" s="3" t="s">
        <v>88</v>
      </c>
      <c r="G104" s="3" t="s">
        <v>49</v>
      </c>
      <c r="H104" s="47" t="s">
        <v>78</v>
      </c>
      <c r="I104" s="51">
        <v>14</v>
      </c>
      <c r="J104" s="9" t="s">
        <v>44</v>
      </c>
      <c r="K104" s="57">
        <v>7</v>
      </c>
      <c r="L104" s="57">
        <v>2</v>
      </c>
    </row>
    <row r="105" spans="2:12" ht="9.75" customHeight="1">
      <c r="B105" s="94"/>
      <c r="C105" s="78"/>
      <c r="D105" s="11">
        <f t="shared" si="2"/>
        <v>42496</v>
      </c>
      <c r="E105" s="4">
        <v>2</v>
      </c>
      <c r="F105" s="3" t="s">
        <v>88</v>
      </c>
      <c r="G105" s="3" t="s">
        <v>49</v>
      </c>
      <c r="H105" s="47" t="s">
        <v>78</v>
      </c>
      <c r="I105" s="51">
        <v>14</v>
      </c>
      <c r="J105" s="9" t="s">
        <v>44</v>
      </c>
      <c r="K105" s="57">
        <v>7</v>
      </c>
      <c r="L105" s="57">
        <v>2</v>
      </c>
    </row>
    <row r="106" spans="2:12" ht="9.75" customHeight="1">
      <c r="B106" s="94"/>
      <c r="C106" s="79">
        <v>2</v>
      </c>
      <c r="D106" s="11">
        <f t="shared" si="2"/>
        <v>42500</v>
      </c>
      <c r="E106" s="4">
        <v>2</v>
      </c>
      <c r="F106" s="3" t="s">
        <v>88</v>
      </c>
      <c r="G106" s="3" t="s">
        <v>49</v>
      </c>
      <c r="H106" s="47" t="s">
        <v>78</v>
      </c>
      <c r="I106" s="51">
        <v>14</v>
      </c>
      <c r="J106" s="9" t="s">
        <v>115</v>
      </c>
      <c r="K106" s="57">
        <v>7</v>
      </c>
      <c r="L106" s="57">
        <v>2</v>
      </c>
    </row>
    <row r="107" spans="2:12" ht="9.75" customHeight="1">
      <c r="B107" s="94"/>
      <c r="C107" s="76"/>
      <c r="D107" s="11">
        <f>D104+K107</f>
        <v>42501</v>
      </c>
      <c r="E107" s="4">
        <v>2</v>
      </c>
      <c r="F107" s="3" t="s">
        <v>88</v>
      </c>
      <c r="G107" s="3" t="s">
        <v>49</v>
      </c>
      <c r="H107" s="47" t="s">
        <v>78</v>
      </c>
      <c r="I107" s="51">
        <v>14</v>
      </c>
      <c r="J107" s="9" t="s">
        <v>115</v>
      </c>
      <c r="K107" s="57">
        <v>7</v>
      </c>
      <c r="L107" s="57">
        <v>2</v>
      </c>
    </row>
    <row r="108" spans="2:12" ht="9.75" customHeight="1">
      <c r="B108" s="94"/>
      <c r="C108" s="77"/>
      <c r="D108" s="11">
        <f>D105+K108</f>
        <v>42503</v>
      </c>
      <c r="E108" s="74">
        <v>2</v>
      </c>
      <c r="F108" s="3" t="s">
        <v>88</v>
      </c>
      <c r="G108" s="3" t="s">
        <v>49</v>
      </c>
      <c r="H108" s="47" t="s">
        <v>78</v>
      </c>
      <c r="I108" s="51">
        <v>14</v>
      </c>
      <c r="J108" s="9" t="s">
        <v>115</v>
      </c>
      <c r="K108" s="57">
        <v>7</v>
      </c>
      <c r="L108" s="57">
        <v>2</v>
      </c>
    </row>
    <row r="109" spans="2:12" ht="9.75" customHeight="1">
      <c r="B109" s="94"/>
      <c r="C109" s="79">
        <v>3</v>
      </c>
      <c r="D109" s="11">
        <f>D106+K109</f>
        <v>42507</v>
      </c>
      <c r="E109" s="4">
        <v>2</v>
      </c>
      <c r="F109" s="3" t="s">
        <v>88</v>
      </c>
      <c r="G109" s="3" t="s">
        <v>49</v>
      </c>
      <c r="H109" s="47" t="s">
        <v>78</v>
      </c>
      <c r="I109" s="51">
        <v>14</v>
      </c>
      <c r="J109" s="9" t="s">
        <v>32</v>
      </c>
      <c r="K109" s="57">
        <v>7</v>
      </c>
      <c r="L109" s="57">
        <v>2</v>
      </c>
    </row>
    <row r="110" spans="2:12">
      <c r="B110" s="94"/>
      <c r="C110" s="76"/>
      <c r="D110" s="11">
        <f t="shared" ref="D110:D111" si="3">D107+K110</f>
        <v>42508</v>
      </c>
      <c r="E110" s="74">
        <v>2</v>
      </c>
      <c r="F110" s="3" t="s">
        <v>88</v>
      </c>
      <c r="G110" s="3" t="s">
        <v>49</v>
      </c>
      <c r="H110" s="47" t="s">
        <v>78</v>
      </c>
      <c r="I110" s="51">
        <v>14</v>
      </c>
      <c r="J110" s="9" t="s">
        <v>32</v>
      </c>
      <c r="K110" s="57">
        <v>7</v>
      </c>
      <c r="L110" s="57">
        <v>2</v>
      </c>
    </row>
    <row r="111" spans="2:12" ht="9.75" customHeight="1">
      <c r="B111" s="94"/>
      <c r="C111" s="77"/>
      <c r="D111" s="11">
        <f t="shared" si="3"/>
        <v>42510</v>
      </c>
      <c r="E111" s="56">
        <v>2</v>
      </c>
      <c r="F111" s="3" t="s">
        <v>88</v>
      </c>
      <c r="G111" s="3" t="s">
        <v>49</v>
      </c>
      <c r="H111" s="47" t="s">
        <v>78</v>
      </c>
      <c r="I111" s="51">
        <v>14</v>
      </c>
      <c r="J111" s="8" t="s">
        <v>116</v>
      </c>
      <c r="K111" s="57">
        <v>7</v>
      </c>
      <c r="L111" s="57">
        <v>2</v>
      </c>
    </row>
    <row r="112" spans="2:12" ht="9.75" customHeight="1">
      <c r="B112" s="94"/>
      <c r="C112" s="76">
        <v>4</v>
      </c>
      <c r="D112" s="11">
        <f t="shared" si="2"/>
        <v>42514</v>
      </c>
      <c r="E112" s="56">
        <v>2</v>
      </c>
      <c r="F112" s="3" t="s">
        <v>88</v>
      </c>
      <c r="G112" s="3" t="s">
        <v>49</v>
      </c>
      <c r="H112" s="47" t="s">
        <v>78</v>
      </c>
      <c r="I112" s="51">
        <v>14</v>
      </c>
      <c r="J112" s="8" t="s">
        <v>116</v>
      </c>
      <c r="K112" s="57">
        <v>7</v>
      </c>
      <c r="L112" s="57">
        <v>2</v>
      </c>
    </row>
    <row r="113" spans="1:12" ht="9.75" customHeight="1">
      <c r="B113" s="94"/>
      <c r="C113" s="76"/>
      <c r="D113" s="11">
        <f t="shared" si="2"/>
        <v>42515</v>
      </c>
      <c r="E113" s="56">
        <v>2</v>
      </c>
      <c r="F113" s="3" t="s">
        <v>88</v>
      </c>
      <c r="G113" s="3" t="s">
        <v>49</v>
      </c>
      <c r="H113" s="47" t="s">
        <v>78</v>
      </c>
      <c r="I113" s="51">
        <v>14</v>
      </c>
      <c r="J113" s="8" t="s">
        <v>116</v>
      </c>
      <c r="K113" s="57">
        <v>7</v>
      </c>
      <c r="L113" s="57">
        <v>2</v>
      </c>
    </row>
    <row r="114" spans="1:12" ht="9.75" customHeight="1">
      <c r="B114" s="94"/>
      <c r="C114" s="77"/>
      <c r="D114" s="11">
        <f t="shared" si="2"/>
        <v>42517</v>
      </c>
      <c r="E114" s="4">
        <v>2</v>
      </c>
      <c r="F114" s="3" t="s">
        <v>88</v>
      </c>
      <c r="G114" s="3" t="s">
        <v>49</v>
      </c>
      <c r="H114" s="47" t="s">
        <v>78</v>
      </c>
      <c r="I114" s="51">
        <v>14</v>
      </c>
      <c r="J114" s="8" t="s">
        <v>116</v>
      </c>
      <c r="K114" s="57">
        <v>7</v>
      </c>
      <c r="L114" s="57">
        <v>2</v>
      </c>
    </row>
    <row r="115" spans="1:12" ht="9.75" customHeight="1">
      <c r="B115" s="94"/>
      <c r="C115" s="76">
        <v>5</v>
      </c>
      <c r="D115" s="11">
        <f t="shared" si="2"/>
        <v>42521</v>
      </c>
      <c r="E115" s="74">
        <v>2</v>
      </c>
      <c r="F115" s="3" t="s">
        <v>88</v>
      </c>
      <c r="G115" s="3" t="s">
        <v>49</v>
      </c>
      <c r="H115" s="47" t="s">
        <v>78</v>
      </c>
      <c r="I115" s="51">
        <v>14</v>
      </c>
      <c r="J115" s="8" t="s">
        <v>94</v>
      </c>
      <c r="K115" s="57">
        <v>7</v>
      </c>
      <c r="L115" s="57">
        <v>2</v>
      </c>
    </row>
    <row r="116" spans="1:12" ht="9.75" customHeight="1">
      <c r="B116" s="94"/>
      <c r="C116" s="76"/>
      <c r="D116" s="11">
        <f t="shared" si="2"/>
        <v>42522</v>
      </c>
      <c r="E116" s="74">
        <v>2</v>
      </c>
      <c r="F116" s="3" t="s">
        <v>88</v>
      </c>
      <c r="G116" s="3" t="s">
        <v>49</v>
      </c>
      <c r="H116" s="47" t="s">
        <v>78</v>
      </c>
      <c r="I116" s="51">
        <v>14</v>
      </c>
      <c r="J116" s="8" t="s">
        <v>94</v>
      </c>
      <c r="K116" s="57">
        <v>7</v>
      </c>
      <c r="L116" s="57">
        <v>2</v>
      </c>
    </row>
    <row r="117" spans="1:12" ht="9.75" customHeight="1">
      <c r="B117" s="94"/>
      <c r="C117" s="77"/>
      <c r="D117" s="11">
        <f t="shared" si="2"/>
        <v>42524</v>
      </c>
      <c r="E117" s="74">
        <v>2</v>
      </c>
      <c r="F117" s="3" t="s">
        <v>88</v>
      </c>
      <c r="G117" s="3" t="s">
        <v>49</v>
      </c>
      <c r="H117" s="47" t="s">
        <v>78</v>
      </c>
      <c r="I117" s="51">
        <v>14</v>
      </c>
      <c r="J117" s="8" t="s">
        <v>94</v>
      </c>
      <c r="K117" s="57">
        <v>7</v>
      </c>
      <c r="L117" s="57">
        <v>2</v>
      </c>
    </row>
    <row r="118" spans="1:12" ht="19.5" customHeight="1">
      <c r="A118" s="54"/>
      <c r="B118" s="90" t="s">
        <v>80</v>
      </c>
      <c r="C118" s="90"/>
      <c r="D118" s="90"/>
      <c r="E118" s="90"/>
      <c r="F118" s="90"/>
      <c r="G118" s="90"/>
      <c r="H118" s="90"/>
      <c r="I118" s="90"/>
      <c r="J118" s="90"/>
      <c r="L118" s="57">
        <f>SUM(L67:L117)</f>
        <v>102</v>
      </c>
    </row>
    <row r="119" spans="1:12" ht="13.5" customHeight="1">
      <c r="A119" s="54"/>
      <c r="B119" s="91" t="s">
        <v>81</v>
      </c>
      <c r="C119" s="91"/>
      <c r="D119" s="91"/>
      <c r="E119" s="91"/>
      <c r="F119" s="91"/>
      <c r="G119" s="91"/>
      <c r="H119" s="91"/>
      <c r="I119" s="91"/>
      <c r="J119" s="91"/>
    </row>
    <row r="120" spans="1:12" ht="13.5" customHeight="1">
      <c r="A120" s="54"/>
      <c r="B120" s="54"/>
      <c r="C120" s="92" t="s">
        <v>82</v>
      </c>
      <c r="D120" s="92"/>
      <c r="E120" s="92"/>
      <c r="F120" s="92"/>
      <c r="G120" s="92"/>
      <c r="H120" s="92"/>
      <c r="I120" s="92"/>
      <c r="J120" s="92"/>
    </row>
    <row r="121" spans="1:12" ht="13.5" customHeight="1">
      <c r="A121" s="54"/>
      <c r="B121" s="93" t="s">
        <v>96</v>
      </c>
      <c r="C121" s="93"/>
      <c r="D121" s="93"/>
      <c r="E121" s="93"/>
      <c r="F121" s="93"/>
      <c r="G121" s="93"/>
      <c r="H121" s="93"/>
      <c r="I121" s="93"/>
      <c r="J121" s="93"/>
    </row>
    <row r="122" spans="1:12" ht="18.75" customHeight="1">
      <c r="B122" s="93"/>
      <c r="C122" s="93"/>
      <c r="D122" s="93"/>
      <c r="E122" s="93"/>
      <c r="F122" s="93"/>
      <c r="G122" s="93"/>
      <c r="H122" s="93"/>
      <c r="I122" s="93"/>
      <c r="J122" s="93"/>
      <c r="K122" s="60"/>
    </row>
    <row r="123" spans="1:12" ht="0.75" hidden="1" customHeight="1">
      <c r="B123" s="1"/>
      <c r="C123" s="1"/>
      <c r="D123" s="1"/>
      <c r="E123" s="1"/>
      <c r="F123" s="1"/>
      <c r="G123" s="1"/>
      <c r="H123" s="48"/>
      <c r="I123" s="48"/>
      <c r="J123" s="1"/>
      <c r="K123" s="61"/>
    </row>
    <row r="124" spans="1:12" ht="23.25" customHeight="1">
      <c r="H124" s="30"/>
      <c r="J124" s="55" t="s">
        <v>83</v>
      </c>
    </row>
    <row r="125" spans="1:12" ht="14.25" customHeight="1">
      <c r="A125" s="84" t="s">
        <v>118</v>
      </c>
      <c r="B125" s="84"/>
      <c r="C125" s="84"/>
      <c r="D125" s="84"/>
      <c r="E125" s="84"/>
      <c r="H125" s="31"/>
      <c r="J125" s="30" t="s">
        <v>119</v>
      </c>
    </row>
    <row r="126" spans="1:12" ht="12" customHeight="1">
      <c r="A126" s="20" t="s">
        <v>46</v>
      </c>
      <c r="B126" s="23"/>
      <c r="C126" s="22"/>
      <c r="D126" s="22"/>
      <c r="E126" s="22"/>
      <c r="F126" s="22"/>
      <c r="G126" s="22"/>
      <c r="J126" s="31" t="s">
        <v>97</v>
      </c>
    </row>
    <row r="127" spans="1:12" ht="17.25" customHeight="1">
      <c r="A127" s="18"/>
      <c r="B127" s="21"/>
      <c r="D127" s="19"/>
      <c r="E127" s="19"/>
      <c r="H127" s="31" t="s">
        <v>79</v>
      </c>
    </row>
    <row r="128" spans="1:12">
      <c r="H128" s="31" t="s">
        <v>98</v>
      </c>
    </row>
    <row r="129" spans="6:9" ht="7.5" customHeight="1"/>
    <row r="130" spans="6:9">
      <c r="H130" s="30" t="s">
        <v>92</v>
      </c>
    </row>
    <row r="131" spans="6:9">
      <c r="H131" s="30" t="s">
        <v>47</v>
      </c>
    </row>
    <row r="133" spans="6:9">
      <c r="F133" s="106" t="s">
        <v>120</v>
      </c>
      <c r="G133" s="105"/>
      <c r="H133" s="105"/>
      <c r="I133" s="105"/>
    </row>
  </sheetData>
  <mergeCells count="54">
    <mergeCell ref="F133:I133"/>
    <mergeCell ref="C115:C117"/>
    <mergeCell ref="B103:B117"/>
    <mergeCell ref="B13:B24"/>
    <mergeCell ref="B25:B36"/>
    <mergeCell ref="B37:B51"/>
    <mergeCell ref="C106:C108"/>
    <mergeCell ref="B88:B102"/>
    <mergeCell ref="C55:C57"/>
    <mergeCell ref="C82:C84"/>
    <mergeCell ref="C85:C87"/>
    <mergeCell ref="C61:C63"/>
    <mergeCell ref="C58:C60"/>
    <mergeCell ref="B52:B64"/>
    <mergeCell ref="C64:J64"/>
    <mergeCell ref="E23:J23"/>
    <mergeCell ref="E51:J51"/>
    <mergeCell ref="A125:E125"/>
    <mergeCell ref="B76:B87"/>
    <mergeCell ref="C67:C69"/>
    <mergeCell ref="C70:C72"/>
    <mergeCell ref="C97:C99"/>
    <mergeCell ref="C100:C102"/>
    <mergeCell ref="C91:C93"/>
    <mergeCell ref="C94:C96"/>
    <mergeCell ref="B118:J118"/>
    <mergeCell ref="B119:J119"/>
    <mergeCell ref="C120:J120"/>
    <mergeCell ref="B121:J122"/>
    <mergeCell ref="B67:B75"/>
    <mergeCell ref="C109:C111"/>
    <mergeCell ref="C88:C90"/>
    <mergeCell ref="C79:C81"/>
    <mergeCell ref="B1:J1"/>
    <mergeCell ref="B2:J2"/>
    <mergeCell ref="C46:C48"/>
    <mergeCell ref="A9:I9"/>
    <mergeCell ref="C25:C27"/>
    <mergeCell ref="C28:C30"/>
    <mergeCell ref="C22:C24"/>
    <mergeCell ref="C19:C21"/>
    <mergeCell ref="C13:C15"/>
    <mergeCell ref="C37:C39"/>
    <mergeCell ref="C112:C114"/>
    <mergeCell ref="C16:C18"/>
    <mergeCell ref="C31:C33"/>
    <mergeCell ref="C103:C105"/>
    <mergeCell ref="C49:C51"/>
    <mergeCell ref="C34:C36"/>
    <mergeCell ref="C43:C45"/>
    <mergeCell ref="C76:C78"/>
    <mergeCell ref="C73:C75"/>
    <mergeCell ref="C52:C54"/>
    <mergeCell ref="C40:C42"/>
  </mergeCells>
  <phoneticPr fontId="3" type="noConversion"/>
  <hyperlinks>
    <hyperlink ref="F133" r:id="rId1"/>
  </hyperlinks>
  <pageMargins left="0.25" right="0.25" top="0.75" bottom="0.75" header="0.3" footer="0.3"/>
  <pageSetup paperSize="9" orientation="portrait" horizontalDpi="300" verticalDpi="300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3"/>
  <sheetViews>
    <sheetView workbookViewId="0">
      <selection activeCell="C17" sqref="C17"/>
    </sheetView>
  </sheetViews>
  <sheetFormatPr defaultRowHeight="23.25"/>
  <cols>
    <col min="1" max="1" width="2.85546875" style="26" customWidth="1"/>
    <col min="2" max="2" width="5.28515625" style="26" bestFit="1" customWidth="1"/>
    <col min="3" max="3" width="43.7109375" style="26" customWidth="1"/>
    <col min="4" max="4" width="34.7109375" style="26" customWidth="1"/>
    <col min="5" max="16384" width="9.140625" style="26"/>
  </cols>
  <sheetData>
    <row r="1" spans="2:4" ht="99" customHeight="1">
      <c r="B1" s="101" t="s">
        <v>99</v>
      </c>
      <c r="C1" s="101"/>
      <c r="D1" s="101"/>
    </row>
    <row r="2" spans="2:4">
      <c r="B2" s="27"/>
      <c r="C2" s="27" t="s">
        <v>56</v>
      </c>
      <c r="D2" s="27" t="s">
        <v>57</v>
      </c>
    </row>
    <row r="3" spans="2:4">
      <c r="B3" s="28">
        <v>1</v>
      </c>
      <c r="C3" s="28" t="s">
        <v>100</v>
      </c>
      <c r="D3" s="28" t="s">
        <v>101</v>
      </c>
    </row>
    <row r="4" spans="2:4">
      <c r="B4" s="28">
        <v>2</v>
      </c>
      <c r="C4" s="28" t="s">
        <v>102</v>
      </c>
      <c r="D4" s="28" t="s">
        <v>101</v>
      </c>
    </row>
    <row r="5" spans="2:4">
      <c r="B5" s="28">
        <v>3</v>
      </c>
      <c r="C5" s="28" t="s">
        <v>66</v>
      </c>
      <c r="D5" s="28" t="s">
        <v>86</v>
      </c>
    </row>
    <row r="6" spans="2:4">
      <c r="B6" s="28">
        <v>4</v>
      </c>
      <c r="C6" s="28" t="s">
        <v>67</v>
      </c>
      <c r="D6" s="28" t="s">
        <v>86</v>
      </c>
    </row>
    <row r="7" spans="2:4">
      <c r="B7" s="28">
        <v>5</v>
      </c>
      <c r="C7" s="28" t="s">
        <v>107</v>
      </c>
      <c r="D7" s="28" t="s">
        <v>86</v>
      </c>
    </row>
    <row r="8" spans="2:4">
      <c r="B8" s="28">
        <v>6</v>
      </c>
      <c r="C8" s="28" t="s">
        <v>68</v>
      </c>
      <c r="D8" s="28" t="s">
        <v>86</v>
      </c>
    </row>
    <row r="9" spans="2:4">
      <c r="B9" s="28">
        <v>7</v>
      </c>
      <c r="C9" s="28" t="s">
        <v>103</v>
      </c>
      <c r="D9" s="28" t="s">
        <v>101</v>
      </c>
    </row>
    <row r="10" spans="2:4">
      <c r="B10" s="28">
        <v>8</v>
      </c>
      <c r="C10" s="28" t="s">
        <v>104</v>
      </c>
      <c r="D10" s="28" t="s">
        <v>105</v>
      </c>
    </row>
    <row r="11" spans="2:4">
      <c r="B11" s="28">
        <v>9</v>
      </c>
      <c r="C11" s="28" t="s">
        <v>106</v>
      </c>
      <c r="D11" s="28" t="s">
        <v>105</v>
      </c>
    </row>
    <row r="12" spans="2:4">
      <c r="B12" s="28">
        <v>10</v>
      </c>
      <c r="C12" s="28" t="s">
        <v>109</v>
      </c>
      <c r="D12" s="28" t="s">
        <v>101</v>
      </c>
    </row>
    <row r="13" spans="2:4">
      <c r="B13" s="28">
        <v>11</v>
      </c>
      <c r="C13" s="28" t="s">
        <v>108</v>
      </c>
      <c r="D13" s="28" t="s">
        <v>101</v>
      </c>
    </row>
    <row r="14" spans="2:4">
      <c r="B14" s="28">
        <v>12</v>
      </c>
      <c r="C14" s="28" t="s">
        <v>110</v>
      </c>
      <c r="D14" s="28" t="s">
        <v>101</v>
      </c>
    </row>
    <row r="15" spans="2:4">
      <c r="B15" s="28">
        <v>13</v>
      </c>
      <c r="C15" s="28" t="s">
        <v>111</v>
      </c>
      <c r="D15" s="28" t="s">
        <v>101</v>
      </c>
    </row>
    <row r="16" spans="2:4">
      <c r="B16" s="28">
        <v>14</v>
      </c>
      <c r="C16" s="28" t="s">
        <v>112</v>
      </c>
      <c r="D16" s="28" t="s">
        <v>101</v>
      </c>
    </row>
    <row r="17" spans="2:4">
      <c r="B17" s="28"/>
      <c r="C17" s="28"/>
      <c r="D17" s="28"/>
    </row>
    <row r="18" spans="2:4">
      <c r="B18" s="28"/>
      <c r="C18" s="28"/>
      <c r="D18" s="28"/>
    </row>
    <row r="19" spans="2:4">
      <c r="B19" s="28"/>
      <c r="C19" s="28"/>
      <c r="D19" s="28"/>
    </row>
    <row r="20" spans="2:4">
      <c r="B20" s="28"/>
      <c r="C20" s="28"/>
      <c r="D20" s="28"/>
    </row>
    <row r="21" spans="2:4" ht="38.25" customHeight="1"/>
    <row r="22" spans="2:4">
      <c r="B22" s="102" t="s">
        <v>58</v>
      </c>
      <c r="C22" s="102"/>
      <c r="D22" s="25" t="s">
        <v>95</v>
      </c>
    </row>
    <row r="23" spans="2:4" ht="42" customHeight="1">
      <c r="B23" s="103" t="s">
        <v>59</v>
      </c>
      <c r="C23" s="103"/>
      <c r="D23" s="29" t="s">
        <v>97</v>
      </c>
    </row>
  </sheetData>
  <mergeCells count="3">
    <mergeCell ref="B1:D1"/>
    <mergeCell ref="B22:C22"/>
    <mergeCell ref="B23:C23"/>
  </mergeCells>
  <phoneticPr fontId="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D5" sqref="D5"/>
    </sheetView>
  </sheetViews>
  <sheetFormatPr defaultRowHeight="12.75"/>
  <cols>
    <col min="2" max="2" width="5.5703125" bestFit="1" customWidth="1"/>
    <col min="3" max="3" width="12.7109375" bestFit="1" customWidth="1"/>
    <col min="4" max="4" width="21.7109375" bestFit="1" customWidth="1"/>
    <col min="5" max="5" width="33" bestFit="1" customWidth="1"/>
    <col min="6" max="6" width="9.140625" bestFit="1" customWidth="1"/>
  </cols>
  <sheetData>
    <row r="2" spans="2:6">
      <c r="B2" s="63" t="s">
        <v>61</v>
      </c>
      <c r="C2" t="s">
        <v>45</v>
      </c>
      <c r="D2" t="s">
        <v>62</v>
      </c>
      <c r="E2" t="s">
        <v>63</v>
      </c>
      <c r="F2" t="s">
        <v>64</v>
      </c>
    </row>
    <row r="3" spans="2:6">
      <c r="B3" s="64">
        <v>5</v>
      </c>
      <c r="C3" s="65">
        <v>4</v>
      </c>
      <c r="D3" s="65">
        <v>35</v>
      </c>
      <c r="E3" s="66">
        <v>36</v>
      </c>
      <c r="F3">
        <f>C3*D3*E3</f>
        <v>5040</v>
      </c>
    </row>
    <row r="4" spans="2:6">
      <c r="B4" s="67">
        <v>6</v>
      </c>
      <c r="C4" s="68">
        <v>4</v>
      </c>
      <c r="D4" s="68">
        <v>35</v>
      </c>
      <c r="E4" s="69">
        <v>36</v>
      </c>
      <c r="F4">
        <f t="shared" ref="F4:F6" si="0">C4*D4*E4</f>
        <v>5040</v>
      </c>
    </row>
    <row r="5" spans="2:6">
      <c r="B5" s="67">
        <v>7</v>
      </c>
      <c r="C5" s="68">
        <v>4</v>
      </c>
      <c r="D5" s="68">
        <v>35</v>
      </c>
      <c r="E5" s="69">
        <v>36</v>
      </c>
      <c r="F5">
        <f t="shared" si="0"/>
        <v>5040</v>
      </c>
    </row>
    <row r="6" spans="2:6">
      <c r="B6" s="70">
        <v>8</v>
      </c>
      <c r="C6" s="71">
        <v>4</v>
      </c>
      <c r="D6" s="71">
        <v>35</v>
      </c>
      <c r="E6" s="72">
        <v>36</v>
      </c>
      <c r="F6">
        <f t="shared" si="0"/>
        <v>5040</v>
      </c>
    </row>
    <row r="7" spans="2:6" ht="18">
      <c r="E7" s="34" t="s">
        <v>64</v>
      </c>
      <c r="F7" s="36">
        <f>SUM(F3:F6)</f>
        <v>20160</v>
      </c>
    </row>
    <row r="8" spans="2:6" ht="15">
      <c r="E8" s="34" t="s">
        <v>65</v>
      </c>
      <c r="F8" s="35">
        <f>F7*0.06</f>
        <v>1209.5999999999999</v>
      </c>
    </row>
    <row r="9" spans="2:6" ht="15">
      <c r="E9" s="34"/>
      <c r="F9" s="35"/>
    </row>
    <row r="10" spans="2:6" ht="15">
      <c r="E10" s="34"/>
      <c r="F10" s="35"/>
    </row>
    <row r="11" spans="2:6" ht="20.25">
      <c r="D11" s="104" t="s">
        <v>113</v>
      </c>
      <c r="E11" s="104"/>
      <c r="F11" s="75">
        <f>F8/200</f>
        <v>6.0479999999999992</v>
      </c>
    </row>
    <row r="12" spans="2:6" ht="15">
      <c r="E12" s="34"/>
      <c r="F12" s="35"/>
    </row>
    <row r="13" spans="2:6" ht="15">
      <c r="E13" s="34"/>
      <c r="F13" s="35"/>
    </row>
    <row r="14" spans="2:6" ht="15">
      <c r="E14" s="34"/>
      <c r="F14" s="35"/>
    </row>
    <row r="15" spans="2:6" ht="15">
      <c r="D15">
        <v>6</v>
      </c>
      <c r="E15" s="34" t="s">
        <v>90</v>
      </c>
      <c r="F15" s="35">
        <f>F8/6</f>
        <v>201.6</v>
      </c>
    </row>
    <row r="16" spans="2:6">
      <c r="D16">
        <v>7</v>
      </c>
      <c r="E16" s="34" t="s">
        <v>90</v>
      </c>
      <c r="F16">
        <f>F8/7</f>
        <v>172.79999999999998</v>
      </c>
    </row>
    <row r="20" spans="2:2">
      <c r="B20" s="73" t="s">
        <v>91</v>
      </c>
    </row>
  </sheetData>
  <mergeCells count="1">
    <mergeCell ref="D11:E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2015-2016</vt:lpstr>
      <vt:lpstr>öğrenci lsitesi</vt:lpstr>
      <vt:lpstr>HESAPLAMA</vt:lpstr>
    </vt:vector>
  </TitlesOfParts>
  <Company>F_s_M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Osman</dc:creator>
  <cp:lastModifiedBy>ilker</cp:lastModifiedBy>
  <cp:lastPrinted>2015-09-16T19:24:44Z</cp:lastPrinted>
  <dcterms:created xsi:type="dcterms:W3CDTF">2009-07-16T13:42:03Z</dcterms:created>
  <dcterms:modified xsi:type="dcterms:W3CDTF">2015-09-27T09:11:47Z</dcterms:modified>
</cp:coreProperties>
</file>